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I.strana" sheetId="1" r:id="rId1"/>
    <sheet name="príjmy" sheetId="2" r:id="rId2"/>
    <sheet name="bezne výdavky" sheetId="3" r:id="rId3"/>
    <sheet name="Kap.výd" sheetId="4" r:id="rId4"/>
    <sheet name="Rekapitulácia" sheetId="5" r:id="rId5"/>
  </sheets>
  <definedNames>
    <definedName name="_xlnm.Print_Area" localSheetId="1">'príjmy'!$B:$D</definedName>
    <definedName name="_xlnm.Print_Area" localSheetId="4">'Rekapitulácia'!$B:$B</definedName>
  </definedNames>
  <calcPr fullCalcOnLoad="1"/>
</workbook>
</file>

<file path=xl/sharedStrings.xml><?xml version="1.0" encoding="utf-8"?>
<sst xmlns="http://schemas.openxmlformats.org/spreadsheetml/2006/main" count="466" uniqueCount="345">
  <si>
    <t xml:space="preserve">Cestovné </t>
  </si>
  <si>
    <t>Všeobecný materiál</t>
  </si>
  <si>
    <t>Údržba výpočtovej tech.</t>
  </si>
  <si>
    <t>Naturálna mzda-ošat.zamest.</t>
  </si>
  <si>
    <t>Prídely do soc. fondu</t>
  </si>
  <si>
    <t>PN</t>
  </si>
  <si>
    <t>Výdavky celkom</t>
  </si>
  <si>
    <t>Bežné príjmy</t>
  </si>
  <si>
    <t>Bežné výdavky</t>
  </si>
  <si>
    <t>Kapitálové príjmy</t>
  </si>
  <si>
    <t>Kapitálové výdavky</t>
  </si>
  <si>
    <t>Príjmy celkom</t>
  </si>
  <si>
    <t>Daň za psa</t>
  </si>
  <si>
    <t>Úroky v banke</t>
  </si>
  <si>
    <t>Dopravné pre žiakov</t>
  </si>
  <si>
    <t>Daň z pozemkov</t>
  </si>
  <si>
    <t>Daň zo stavieb</t>
  </si>
  <si>
    <t>Cintorínsky poplatok</t>
  </si>
  <si>
    <t>Obec - bežné</t>
  </si>
  <si>
    <t>Popis výdavkovej položky</t>
  </si>
  <si>
    <t xml:space="preserve"> VÝDAVKY CELKOM</t>
  </si>
  <si>
    <t>Daň za užívanie verejného priestranstva</t>
  </si>
  <si>
    <t>Príjmy z prenajatých pozemkov</t>
  </si>
  <si>
    <t>Poplatky za znečistenie ovzdušia</t>
  </si>
  <si>
    <t>Matrika- transfer na matričnú činnosť</t>
  </si>
  <si>
    <t>Transfer na školstvo</t>
  </si>
  <si>
    <t>MŠ-transfer na výchovu a vzdelávanie</t>
  </si>
  <si>
    <t>Príjmové finančné operácie</t>
  </si>
  <si>
    <t>PRÍJMY SPOLU</t>
  </si>
  <si>
    <t>Splátka istiny ŠFRB</t>
  </si>
  <si>
    <t>Iné príjmy- plyn, elektrina</t>
  </si>
  <si>
    <t>Odvody zo mzdy</t>
  </si>
  <si>
    <t>Kominárske práce</t>
  </si>
  <si>
    <t>Výnos dane z príjmov poukázaný územ.sam.</t>
  </si>
  <si>
    <t>Nájom zariadení</t>
  </si>
  <si>
    <t>Všeobecné služby</t>
  </si>
  <si>
    <t>DDP</t>
  </si>
  <si>
    <t>Finančné  operácie spolu</t>
  </si>
  <si>
    <t>Tovary a služby</t>
  </si>
  <si>
    <t>Odvoz odpadovej vody</t>
  </si>
  <si>
    <t xml:space="preserve">PHM </t>
  </si>
  <si>
    <t>Elektrina dom smútku</t>
  </si>
  <si>
    <t>Turnaj starostu obce</t>
  </si>
  <si>
    <t>Mzdy, príplatky, náhrady</t>
  </si>
  <si>
    <t>Prídel do soc.fond</t>
  </si>
  <si>
    <t>Hmotná núdza strava</t>
  </si>
  <si>
    <t>Verejné osvetlenie- energia</t>
  </si>
  <si>
    <t>Odvoz odpadku</t>
  </si>
  <si>
    <t>Uskladnenie odpadu TKO</t>
  </si>
  <si>
    <t>0620</t>
  </si>
  <si>
    <t>Ekon.</t>
  </si>
  <si>
    <t>Názov položky</t>
  </si>
  <si>
    <t>Elektrina zberný dvor</t>
  </si>
  <si>
    <t>Kapitálové výdavky spolu</t>
  </si>
  <si>
    <t xml:space="preserve">Splátka istiny VÚB </t>
  </si>
  <si>
    <t>Finančné príjmy</t>
  </si>
  <si>
    <t>PRIJMY CELKOM</t>
  </si>
  <si>
    <t>klas.</t>
  </si>
  <si>
    <t xml:space="preserve">Funk. </t>
  </si>
  <si>
    <t>Bežné príjmy spolu</t>
  </si>
  <si>
    <t>130 - DAŇOVÉ PRÍJMY - dane za špecifické služby</t>
  </si>
  <si>
    <t>100 - DAŇOVÉ PRÍJMY - dane z príjmov, dane z majetku</t>
  </si>
  <si>
    <t>210 - NEDAŇOVÉ PRÍJMY - príjmy z vlastníctva majetku</t>
  </si>
  <si>
    <t>220 - NEDAŇOVÉ PRÍJMY - admin.pop.a iné pol.,platby</t>
  </si>
  <si>
    <t>290 - INÉ NEDAŇOVÉ PRÍJMY</t>
  </si>
  <si>
    <t>Obec -bežné príjmy</t>
  </si>
  <si>
    <t>Služby</t>
  </si>
  <si>
    <t>Tarifný plat</t>
  </si>
  <si>
    <t>Odvody</t>
  </si>
  <si>
    <t>Prečistenie odtok. rúr</t>
  </si>
  <si>
    <t>Bežné príjmy ZŠ s VJM</t>
  </si>
  <si>
    <t>Finančné operácie</t>
  </si>
  <si>
    <t>Finančné operácie spolu</t>
  </si>
  <si>
    <t xml:space="preserve">       OBEC ŠTVRTOK NA OSTROVE</t>
  </si>
  <si>
    <t>Odmeny poslancov OZ</t>
  </si>
  <si>
    <t>Cintorín licencia</t>
  </si>
  <si>
    <t>Kód</t>
  </si>
  <si>
    <t>zdroja</t>
  </si>
  <si>
    <t/>
  </si>
  <si>
    <t>Bežné výdavky ZŠ s VJM s právnou subjekt.</t>
  </si>
  <si>
    <t>BOZP</t>
  </si>
  <si>
    <t>PHM- zberný dvor</t>
  </si>
  <si>
    <t>Vzdelávanie</t>
  </si>
  <si>
    <t xml:space="preserve">Kapitálové výdavky </t>
  </si>
  <si>
    <t>Cintorín a dom smútku</t>
  </si>
  <si>
    <t>Verejné osvetlenie</t>
  </si>
  <si>
    <t>PN MŠ</t>
  </si>
  <si>
    <t>Členské príspevky</t>
  </si>
  <si>
    <t>Dopravné</t>
  </si>
  <si>
    <t>Príspevok na rozvoj, deň obce</t>
  </si>
  <si>
    <t>Vzdelávacie poukazy</t>
  </si>
  <si>
    <t>Z rezervného fondu</t>
  </si>
  <si>
    <t>Splácanie soc.pôzičky</t>
  </si>
  <si>
    <t>Mzdy, platy, služobné príjmy a ostatné osobné vyrovnania</t>
  </si>
  <si>
    <t>Poistné a príspevok do poisťovní</t>
  </si>
  <si>
    <t>Všeobecný materiál - REGOB</t>
  </si>
  <si>
    <t>Knihy a časopisy, noviny,</t>
  </si>
  <si>
    <t>Nehmotný majetok - licencie, software</t>
  </si>
  <si>
    <t>Materiál</t>
  </si>
  <si>
    <t>Rutinná a štandardná údržba</t>
  </si>
  <si>
    <t>Výpočtovej techniky</t>
  </si>
  <si>
    <t>Budov, objektov alebo ich časti (OcÚ)</t>
  </si>
  <si>
    <t>Školenia, kurzy, semináre OcÚ</t>
  </si>
  <si>
    <t>Štúdia, posudky ( znalecké)</t>
  </si>
  <si>
    <t>Poistenie budov (okrem vozidiel)</t>
  </si>
  <si>
    <t>Prídel do SF</t>
  </si>
  <si>
    <t>Bežné transfery</t>
  </si>
  <si>
    <t>Transfery jednotlivcom a právnickým osobám</t>
  </si>
  <si>
    <t>PN/OcÚ</t>
  </si>
  <si>
    <t>Mzdy, platy,služobné príjmy a ostatné osobné vyrov.- matrika</t>
  </si>
  <si>
    <t>01.3.3</t>
  </si>
  <si>
    <t>01.7.0</t>
  </si>
  <si>
    <t>Transakcie verejného dlhu</t>
  </si>
  <si>
    <t>Splátka úrokov ŠFRB</t>
  </si>
  <si>
    <t>01.1.2</t>
  </si>
  <si>
    <t>Audítorské služby</t>
  </si>
  <si>
    <t>04.4.3</t>
  </si>
  <si>
    <t>Výstavby obce - Stavebný úrad</t>
  </si>
  <si>
    <t>Poštovné a telef. SSU</t>
  </si>
  <si>
    <t>03.2.0</t>
  </si>
  <si>
    <t>Poistné -PV</t>
  </si>
  <si>
    <t>Ochrana pred požiarmi</t>
  </si>
  <si>
    <t>05.1.0</t>
  </si>
  <si>
    <t>Nakladanie s odpadmi- Zber a likvidácia odpadu</t>
  </si>
  <si>
    <t>05.2.0</t>
  </si>
  <si>
    <t>06.4.0</t>
  </si>
  <si>
    <t>06.6.0</t>
  </si>
  <si>
    <t>Poistenie 6.b.j.</t>
  </si>
  <si>
    <t>08.1.0</t>
  </si>
  <si>
    <t>Rekreačné a športové služby- TJ</t>
  </si>
  <si>
    <t>Knižnica</t>
  </si>
  <si>
    <t>Nákup kníh</t>
  </si>
  <si>
    <t>08.3.0</t>
  </si>
  <si>
    <t>Obecný rozhlas</t>
  </si>
  <si>
    <t>Nájomné 6.b.j.</t>
  </si>
  <si>
    <t>Nájomné ostat.nebytové priestory</t>
  </si>
  <si>
    <t>Správne poplatky - stavebný úrad</t>
  </si>
  <si>
    <t>Správne poplatky - overenie, matrika a iné</t>
  </si>
  <si>
    <t>Správny poplatky -  výherné hracie automaty</t>
  </si>
  <si>
    <t>Za porušenie predpisov - pokuty, penále a iné sankcie</t>
  </si>
  <si>
    <t>Ostatné poplatky - relácia</t>
  </si>
  <si>
    <t>Plyn</t>
  </si>
  <si>
    <t>Poštovné</t>
  </si>
  <si>
    <t>Telekomunikačné služby</t>
  </si>
  <si>
    <t>Nájomné za cintorín</t>
  </si>
  <si>
    <t>Poplatky - MŠ</t>
  </si>
  <si>
    <t>Prenes.výkon št.správy-životné prost.</t>
  </si>
  <si>
    <t>klasif.</t>
  </si>
  <si>
    <t>Funkč.</t>
  </si>
  <si>
    <t>06.2.0</t>
  </si>
  <si>
    <t>Rozvoj obce - verejná zeleň</t>
  </si>
  <si>
    <t>08.4.0</t>
  </si>
  <si>
    <t>Elektrina KD</t>
  </si>
  <si>
    <t>Plyn KD</t>
  </si>
  <si>
    <t>Čistenie obrusov</t>
  </si>
  <si>
    <t>Elektrická energia TJ</t>
  </si>
  <si>
    <t>Plyn TJ</t>
  </si>
  <si>
    <t>Spolu bežné výdavky</t>
  </si>
  <si>
    <t>Elektrická energia</t>
  </si>
  <si>
    <t>04.5.1</t>
  </si>
  <si>
    <t>Cestná doprava</t>
  </si>
  <si>
    <t>Postenie zberný dvor</t>
  </si>
  <si>
    <t>Deň dôchodcov</t>
  </si>
  <si>
    <t xml:space="preserve"> Plyn</t>
  </si>
  <si>
    <t>Stavebný úrad</t>
  </si>
  <si>
    <t>Evidencia obyvateľstva REGOB</t>
  </si>
  <si>
    <t>Bežné výdavky  OBCE spolu</t>
  </si>
  <si>
    <t>Oprava strojov, údržba kanalizácie</t>
  </si>
  <si>
    <t>Oprava prevádzkových strojov a zariadení</t>
  </si>
  <si>
    <t>Palivo do kosačky</t>
  </si>
  <si>
    <t xml:space="preserve">Dotácia na činnosť TJ </t>
  </si>
  <si>
    <t>Pracovná odev</t>
  </si>
  <si>
    <t>Hmotná núdza - strava,  škol.potreby</t>
  </si>
  <si>
    <t>Z výťažkov z lotérií a odvody z videohier</t>
  </si>
  <si>
    <t>klasifikácia</t>
  </si>
  <si>
    <t>Nájomné kultúrny dom</t>
  </si>
  <si>
    <t>300 - Granty a transfery</t>
  </si>
  <si>
    <t>Prenes.výkon št. správy- cesty</t>
  </si>
  <si>
    <t>Energie, voda a komunikácie</t>
  </si>
  <si>
    <t>Všeobecný materiál  (kanc.poterby, tlačivá, tonery do tlačiarní a kopír.strojov, čist.pot.)</t>
  </si>
  <si>
    <t>Špeciálne služby</t>
  </si>
  <si>
    <t>Poplatky súdne</t>
  </si>
  <si>
    <t>Stravovanie - str.lístky</t>
  </si>
  <si>
    <t>Dane a poplatky TV a rádio</t>
  </si>
  <si>
    <t>Finančná a rozpočtová oblasť</t>
  </si>
  <si>
    <t>Iné všeobecné služby -Matrika</t>
  </si>
  <si>
    <t>Splátka úrokov VÚB</t>
  </si>
  <si>
    <t>Benzín, oleje do kosačky</t>
  </si>
  <si>
    <t>Verejné osvetlenie- údržba</t>
  </si>
  <si>
    <t>Bývanie a občianska vybavenosť - 6 b.j.</t>
  </si>
  <si>
    <t>Kosačka benzín, olej</t>
  </si>
  <si>
    <t>Ostatné kultúrne služby vrátane kultúrnych domov</t>
  </si>
  <si>
    <t>Vysielacie a vydávateľské služby</t>
  </si>
  <si>
    <t>Údržba stojov a zariadení</t>
  </si>
  <si>
    <t>Bežné príjmy - ZŠ s VJM s právnou subjekt.</t>
  </si>
  <si>
    <t>Software update</t>
  </si>
  <si>
    <t>Daň z bytov a nebytových priestorov</t>
  </si>
  <si>
    <t>Poplatok za komunálne odpady a drobné stav.odpady</t>
  </si>
  <si>
    <t>Ostatné poplatky - materiál</t>
  </si>
  <si>
    <t>Poplatky od rodičov- školský  klub detí</t>
  </si>
  <si>
    <t xml:space="preserve">Za stravné </t>
  </si>
  <si>
    <t>240 - NEDAŇOVÉ PRÍJMY - úroky z tuz.úverov a pôžičiek</t>
  </si>
  <si>
    <t>Ostatné príjmy  z dobropisov</t>
  </si>
  <si>
    <t>Tarifný plat, osobný plat, vrátane ich náhrad</t>
  </si>
  <si>
    <t>Pracovné odevy,  ochranné pomôcky</t>
  </si>
  <si>
    <t>Reprezentácia -vecné dary, pohostenie</t>
  </si>
  <si>
    <t>Palivo - PHM, oleje</t>
  </si>
  <si>
    <t>Servis,údržba, opravy osobného auta</t>
  </si>
  <si>
    <t>Povinne zmluvné poistenie</t>
  </si>
  <si>
    <t>Propagácia, reklama a inzercia (inzercia v novinách)</t>
  </si>
  <si>
    <t>Poplatky a odvody za  bankové účty</t>
  </si>
  <si>
    <t>Nakladanie s odpadovými vodami -stoková kanal.sieť, prečerpávacie  stanice</t>
  </si>
  <si>
    <t>Všeobecné služby ( pírprava a tlač novín)</t>
  </si>
  <si>
    <t>Odmena CO skladníka</t>
  </si>
  <si>
    <t>Výkonné a zákonodarné orgány</t>
  </si>
  <si>
    <t>Predprimárne vzdelávanie-Materská škola</t>
  </si>
  <si>
    <t>09.1.1.1</t>
  </si>
  <si>
    <t>09.6.0.1</t>
  </si>
  <si>
    <t xml:space="preserve"> Vedľajšie sl. -Školská jedáleň pri MŠ</t>
  </si>
  <si>
    <t>Parkovné karty, poplatky</t>
  </si>
  <si>
    <t>Poistenie osoby</t>
  </si>
  <si>
    <t>Príspevok PO</t>
  </si>
  <si>
    <t>Oprava budovy TJ</t>
  </si>
  <si>
    <t>Cestovne</t>
  </si>
  <si>
    <t xml:space="preserve"> 01.1.1</t>
  </si>
  <si>
    <t>Poplatok za uloženie odpadu</t>
  </si>
  <si>
    <t>08.2.0</t>
  </si>
  <si>
    <t>Voľby</t>
  </si>
  <si>
    <t>Oprava strojov</t>
  </si>
  <si>
    <t>Špeciálne služby ( právne služby, )</t>
  </si>
  <si>
    <t>01.1.1</t>
  </si>
  <si>
    <t>Poskytnutie sociálnej pôzičky</t>
  </si>
  <si>
    <t>Jednotlivci Siposová</t>
  </si>
  <si>
    <t>Klub detí</t>
  </si>
  <si>
    <t>Školská jedáleň</t>
  </si>
  <si>
    <t>Základná škola Štvrtok na Ostrove SPOLU</t>
  </si>
  <si>
    <t>Voľby do NR SR</t>
  </si>
  <si>
    <t>01.6.0.</t>
  </si>
  <si>
    <t>Cestovné voľby</t>
  </si>
  <si>
    <t>Všeobecný material</t>
  </si>
  <si>
    <t xml:space="preserve">Reprezentácia </t>
  </si>
  <si>
    <t>PHM</t>
  </si>
  <si>
    <t xml:space="preserve">Stravovanie </t>
  </si>
  <si>
    <t>Odmeny</t>
  </si>
  <si>
    <t>UPSVAR- prídavky na deti</t>
  </si>
  <si>
    <t>Zostatok z predch. roka dopravné</t>
  </si>
  <si>
    <t>Dotácka Rímsko katolická cirkev</t>
  </si>
  <si>
    <t>Dotácia  pre spoločenské organizácie(Csemadok, Červ. kríž, Spol.Sv.Jakub,  Dajori, Poľovníci, Rybári)</t>
  </si>
  <si>
    <t>Špeciálne služba</t>
  </si>
  <si>
    <t>Ostatné poplatky</t>
  </si>
  <si>
    <t>Mzdy, platy</t>
  </si>
  <si>
    <t>Poplatky</t>
  </si>
  <si>
    <t>ŠJ-upadate</t>
  </si>
  <si>
    <t>Aktivačná činnosť</t>
  </si>
  <si>
    <t>61,62,63</t>
  </si>
  <si>
    <t>Sociálne znevýhodnené prostredie</t>
  </si>
  <si>
    <t>Škola v prírode</t>
  </si>
  <si>
    <t>Odvádzanie odp.vôd</t>
  </si>
  <si>
    <t>04.1.2</t>
  </si>
  <si>
    <t>Register adries</t>
  </si>
  <si>
    <t>Pokuty a penále</t>
  </si>
  <si>
    <t>10.4.0.</t>
  </si>
  <si>
    <t>Požiarna ochrana</t>
  </si>
  <si>
    <t>Učebnice</t>
  </si>
  <si>
    <t>Prepravné a prenájom. dopr.</t>
  </si>
  <si>
    <t>Revízie, kontroly</t>
  </si>
  <si>
    <t>Údržba ciest</t>
  </si>
  <si>
    <t>Nedoplatky sociálne poistenie+energia</t>
  </si>
  <si>
    <t>Špecialny material</t>
  </si>
  <si>
    <t>Výdavky-deň obce</t>
  </si>
  <si>
    <t>Štúdia posudky</t>
  </si>
  <si>
    <t>Vianočná výzdoba</t>
  </si>
  <si>
    <t>Revízie kontroly</t>
  </si>
  <si>
    <t>RZZP- preplatok</t>
  </si>
  <si>
    <t>Údržba web stránky</t>
  </si>
  <si>
    <t>Lekárske vyšetrenie</t>
  </si>
  <si>
    <t>UPSVAR hmotná nudza školské potreby</t>
  </si>
  <si>
    <t>Odpalta za vecné bremeno</t>
  </si>
  <si>
    <t>Prípevok UPSVAR §50j</t>
  </si>
  <si>
    <t>Štúdia a posudky</t>
  </si>
  <si>
    <t xml:space="preserve">Iné príjmy </t>
  </si>
  <si>
    <t>Výdaj z prenájmu z telocvične</t>
  </si>
  <si>
    <t xml:space="preserve">Alapiskola Štvrtok na Ostrove </t>
  </si>
  <si>
    <t>Poplatok za rozvoj</t>
  </si>
  <si>
    <t>Internet</t>
  </si>
  <si>
    <t>Cestoné voľby</t>
  </si>
  <si>
    <t>Oprava budovy</t>
  </si>
  <si>
    <t>Olej</t>
  </si>
  <si>
    <t>Oprava a revízia</t>
  </si>
  <si>
    <t>Poistné žiakov</t>
  </si>
  <si>
    <t>Poplatok za obedy</t>
  </si>
  <si>
    <t>Splácianie lízing auta</t>
  </si>
  <si>
    <t>Zostatok dopravné</t>
  </si>
  <si>
    <t>Všeobecný material Spravodajca</t>
  </si>
  <si>
    <t>Material rozhlas</t>
  </si>
  <si>
    <t>Oprava rozhlas</t>
  </si>
  <si>
    <t>Telefón</t>
  </si>
  <si>
    <t>Potraviny ŠJ</t>
  </si>
  <si>
    <t xml:space="preserve">Poštovné </t>
  </si>
  <si>
    <t>Lízing auta-splátka úroku</t>
  </si>
  <si>
    <t>po úprave</t>
  </si>
  <si>
    <t>Rekonštrukcia budovy MŠ</t>
  </si>
  <si>
    <t>72f</t>
  </si>
  <si>
    <t>72g</t>
  </si>
  <si>
    <t>Lízing auta poistenie</t>
  </si>
  <si>
    <t>Splátka úrokov SZRB</t>
  </si>
  <si>
    <t>Splátka istiny SZRB</t>
  </si>
  <si>
    <t>1AA1</t>
  </si>
  <si>
    <t>1AA2</t>
  </si>
  <si>
    <t>Dotácia EFRR-rekonštr KD 85%</t>
  </si>
  <si>
    <t>Dotácia EFRR-rekonštr KD 10%</t>
  </si>
  <si>
    <t>Príjem z predaja pozemkov</t>
  </si>
  <si>
    <t>Rekonštrukcia budovy KD</t>
  </si>
  <si>
    <t>08.20</t>
  </si>
  <si>
    <t>Prevod zo SF</t>
  </si>
  <si>
    <t>Udržba vozidla</t>
  </si>
  <si>
    <t>Oprava požiar vozidla</t>
  </si>
  <si>
    <t>Príjmy z vratiek</t>
  </si>
  <si>
    <t xml:space="preserve">Konkurzy a súťaže </t>
  </si>
  <si>
    <t>Vratky OCU</t>
  </si>
  <si>
    <t>Dohoda o vykonaní práce</t>
  </si>
  <si>
    <t>Interierové vybavenie</t>
  </si>
  <si>
    <t>Podvody do poistovní</t>
  </si>
  <si>
    <t>Odmeny a príspevky</t>
  </si>
  <si>
    <t>Odmena CO, životné prostr.</t>
  </si>
  <si>
    <t>Poistenie traktor, príves</t>
  </si>
  <si>
    <t>Oprava údzrba strojov</t>
  </si>
  <si>
    <t>Všeobecné služby ZD</t>
  </si>
  <si>
    <t>Údržna ciest</t>
  </si>
  <si>
    <t>Údržba kosačiek</t>
  </si>
  <si>
    <t>Kulturne podujatia</t>
  </si>
  <si>
    <t>Sociálna výpomoc občanom</t>
  </si>
  <si>
    <t>131 H</t>
  </si>
  <si>
    <t>na rok 2019</t>
  </si>
  <si>
    <t>na rok 2020</t>
  </si>
  <si>
    <t>na rok 2021</t>
  </si>
  <si>
    <t>na roky 2019-2021</t>
  </si>
  <si>
    <t>Rekapitulácia návrhu</t>
  </si>
  <si>
    <t>Návrh rozpočtu</t>
  </si>
  <si>
    <t>131I</t>
  </si>
  <si>
    <t>-</t>
  </si>
  <si>
    <t>Manupulačný poplatok zberný dvor</t>
  </si>
  <si>
    <t xml:space="preserve"> Ropočet obce  Štvrtok na Ostrove</t>
  </si>
  <si>
    <t>Vo Štvrtku na Ostrove, 23.11.2018</t>
  </si>
  <si>
    <t>Rozpočet bol schválený na OZ dňa 10.12. 2018 uznesením č. PL-I./2018-V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</si>
</sst>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#,##0.00\ _S_k"/>
    <numFmt numFmtId="189" formatCode="_-* #,##0.00\ [$Sk-41B]_-;\-* #,##0.00\ [$Sk-41B]_-;_-* &quot;-&quot;??\ [$Sk-41B]_-;_-@_-"/>
    <numFmt numFmtId="190" formatCode="_-* #,##0.00\ [$€-1]_-;\-* #,##0.00\ [$€-1]_-;_-* &quot;-&quot;??\ [$€-1]_-;_-@_-"/>
    <numFmt numFmtId="191" formatCode="#,##0.00_ ;\-#,##0.00\ "/>
    <numFmt numFmtId="192" formatCode="#,##0\ _S_k"/>
    <numFmt numFmtId="193" formatCode="_-* #,##0.00\ [$€-41B]_-;\-* #,##0.00\ [$€-41B]_-;_-* &quot;-&quot;??\ [$€-41B]_-;_-@_-"/>
    <numFmt numFmtId="194" formatCode="_-* #,##0.0\ _€_-;\-* #,##0.0\ _€_-;_-* &quot;-&quot;??\ _€_-;_-@_-"/>
    <numFmt numFmtId="195" formatCode="_-* #,##0\ _€_-;\-* #,##0\ _€_-;_-* &quot;-&quot;??\ _€_-;_-@_-"/>
    <numFmt numFmtId="196" formatCode="_-* #,##0.000\ _€_-;\-* #,##0.000\ _€_-;_-* &quot;-&quot;??\ _€_-;_-@_-"/>
    <numFmt numFmtId="197" formatCode="_-* #,##0.0\ [$€-1]_-;\-* #,##0.0\ [$€-1]_-;_-* &quot;-&quot;??\ [$€-1]_-;_-@_-"/>
    <numFmt numFmtId="198" formatCode="_-* #,##0\ [$€-1]_-;\-* #,##0\ [$€-1]_-;_-* &quot;-&quot;??\ [$€-1]_-;_-@_-"/>
    <numFmt numFmtId="199" formatCode="0.0"/>
    <numFmt numFmtId="200" formatCode="#,##0.0\ _S_k"/>
    <numFmt numFmtId="201" formatCode="[$-41B]d\.\ mmmm\ yyyy"/>
    <numFmt numFmtId="202" formatCode="#,##0.000\ _S_k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sz val="16"/>
      <name val="Arial"/>
      <family val="2"/>
    </font>
    <font>
      <sz val="12"/>
      <color indexed="10"/>
      <name val="Arial"/>
      <family val="2"/>
    </font>
    <font>
      <sz val="16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indexed="36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double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thick"/>
      <bottom style="thin"/>
    </border>
    <border>
      <left style="medium"/>
      <right style="double"/>
      <top style="thick"/>
      <bottom style="thin"/>
    </border>
    <border>
      <left style="double"/>
      <right style="double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double"/>
      <top style="medium"/>
      <bottom/>
    </border>
    <border>
      <left>
        <color indexed="63"/>
      </left>
      <right style="double"/>
      <top style="medium"/>
      <bottom/>
    </border>
    <border>
      <left style="double"/>
      <right style="double"/>
      <top style="medium"/>
      <bottom/>
    </border>
    <border>
      <left style="medium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Border="0" applyProtection="0">
      <alignment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8" applyNumberFormat="0" applyAlignment="0" applyProtection="0"/>
    <xf numFmtId="0" fontId="62" fillId="24" borderId="8" applyNumberFormat="0" applyAlignment="0" applyProtection="0"/>
    <xf numFmtId="0" fontId="63" fillId="24" borderId="9" applyNumberFormat="0" applyAlignment="0" applyProtection="0"/>
    <xf numFmtId="0" fontId="64" fillId="0" borderId="0" applyNumberFormat="0" applyFill="0" applyBorder="0" applyAlignment="0" applyProtection="0"/>
    <xf numFmtId="0" fontId="6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32" borderId="11" xfId="0" applyFont="1" applyFill="1" applyBorder="1" applyAlignment="1">
      <alignment horizontal="center"/>
    </xf>
    <xf numFmtId="192" fontId="3" fillId="32" borderId="11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195" fontId="4" fillId="0" borderId="15" xfId="33" applyNumberFormat="1" applyFont="1" applyBorder="1" applyAlignment="1">
      <alignment vertical="center"/>
    </xf>
    <xf numFmtId="0" fontId="3" fillId="34" borderId="10" xfId="0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195" fontId="3" fillId="0" borderId="15" xfId="33" applyNumberFormat="1" applyFont="1" applyBorder="1" applyAlignment="1">
      <alignment horizontal="left"/>
    </xf>
    <xf numFmtId="195" fontId="4" fillId="0" borderId="15" xfId="33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95" fontId="4" fillId="33" borderId="17" xfId="33" applyNumberFormat="1" applyFont="1" applyFill="1" applyBorder="1" applyAlignment="1">
      <alignment horizontal="left"/>
    </xf>
    <xf numFmtId="195" fontId="4" fillId="33" borderId="11" xfId="0" applyNumberFormat="1" applyFont="1" applyFill="1" applyBorder="1" applyAlignment="1">
      <alignment horizontal="left"/>
    </xf>
    <xf numFmtId="195" fontId="4" fillId="33" borderId="12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195" fontId="4" fillId="0" borderId="0" xfId="0" applyNumberFormat="1" applyFont="1" applyFill="1" applyBorder="1" applyAlignment="1">
      <alignment horizontal="left"/>
    </xf>
    <xf numFmtId="195" fontId="4" fillId="33" borderId="18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195" fontId="4" fillId="35" borderId="15" xfId="33" applyNumberFormat="1" applyFont="1" applyFill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195" fontId="4" fillId="35" borderId="15" xfId="0" applyNumberFormat="1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0" fontId="12" fillId="0" borderId="0" xfId="0" applyFont="1" applyAlignment="1">
      <alignment/>
    </xf>
    <xf numFmtId="14" fontId="8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95" fontId="4" fillId="35" borderId="19" xfId="33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195" fontId="4" fillId="33" borderId="16" xfId="0" applyNumberFormat="1" applyFont="1" applyFill="1" applyBorder="1" applyAlignment="1">
      <alignment horizontal="left"/>
    </xf>
    <xf numFmtId="14" fontId="5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3" fillId="34" borderId="20" xfId="0" applyFont="1" applyFill="1" applyBorder="1" applyAlignment="1">
      <alignment/>
    </xf>
    <xf numFmtId="0" fontId="14" fillId="0" borderId="0" xfId="0" applyFont="1" applyAlignment="1">
      <alignment/>
    </xf>
    <xf numFmtId="192" fontId="5" fillId="0" borderId="0" xfId="0" applyNumberFormat="1" applyFont="1" applyAlignment="1">
      <alignment/>
    </xf>
    <xf numFmtId="0" fontId="3" fillId="32" borderId="11" xfId="0" applyFont="1" applyFill="1" applyBorder="1" applyAlignment="1">
      <alignment horizontal="right"/>
    </xf>
    <xf numFmtId="190" fontId="3" fillId="32" borderId="11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right"/>
    </xf>
    <xf numFmtId="0" fontId="15" fillId="0" borderId="21" xfId="0" applyFont="1" applyBorder="1" applyAlignment="1">
      <alignment horizontal="right"/>
    </xf>
    <xf numFmtId="192" fontId="3" fillId="0" borderId="0" xfId="0" applyNumberFormat="1" applyFont="1" applyBorder="1" applyAlignment="1">
      <alignment horizontal="center"/>
    </xf>
    <xf numFmtId="0" fontId="15" fillId="33" borderId="21" xfId="0" applyFont="1" applyFill="1" applyBorder="1" applyAlignment="1">
      <alignment horizontal="right"/>
    </xf>
    <xf numFmtId="192" fontId="3" fillId="33" borderId="0" xfId="0" applyNumberFormat="1" applyFont="1" applyFill="1" applyBorder="1" applyAlignment="1">
      <alignment/>
    </xf>
    <xf numFmtId="0" fontId="16" fillId="0" borderId="22" xfId="0" applyFont="1" applyBorder="1" applyAlignment="1">
      <alignment horizontal="right"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/>
    </xf>
    <xf numFmtId="192" fontId="16" fillId="0" borderId="24" xfId="33" applyNumberFormat="1" applyFont="1" applyFill="1" applyBorder="1" applyAlignment="1">
      <alignment/>
    </xf>
    <xf numFmtId="0" fontId="16" fillId="0" borderId="25" xfId="0" applyFont="1" applyBorder="1" applyAlignment="1">
      <alignment horizontal="right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/>
    </xf>
    <xf numFmtId="192" fontId="16" fillId="0" borderId="15" xfId="33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15" xfId="0" applyFont="1" applyBorder="1" applyAlignment="1">
      <alignment/>
    </xf>
    <xf numFmtId="192" fontId="3" fillId="0" borderId="15" xfId="33" applyNumberFormat="1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192" fontId="3" fillId="0" borderId="17" xfId="33" applyNumberFormat="1" applyFont="1" applyBorder="1" applyAlignment="1">
      <alignment/>
    </xf>
    <xf numFmtId="0" fontId="15" fillId="0" borderId="0" xfId="0" applyFont="1" applyAlignment="1">
      <alignment horizontal="right"/>
    </xf>
    <xf numFmtId="192" fontId="3" fillId="0" borderId="27" xfId="33" applyNumberFormat="1" applyFont="1" applyBorder="1" applyAlignment="1">
      <alignment horizontal="center"/>
    </xf>
    <xf numFmtId="0" fontId="15" fillId="33" borderId="13" xfId="0" applyFont="1" applyFill="1" applyBorder="1" applyAlignment="1">
      <alignment horizontal="right"/>
    </xf>
    <xf numFmtId="192" fontId="3" fillId="33" borderId="28" xfId="33" applyNumberFormat="1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4" fillId="32" borderId="16" xfId="0" applyFont="1" applyFill="1" applyBorder="1" applyAlignment="1">
      <alignment horizontal="right"/>
    </xf>
    <xf numFmtId="0" fontId="4" fillId="32" borderId="16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192" fontId="3" fillId="32" borderId="17" xfId="33" applyNumberFormat="1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192" fontId="3" fillId="34" borderId="0" xfId="33" applyNumberFormat="1" applyFont="1" applyFill="1" applyBorder="1" applyAlignment="1">
      <alignment/>
    </xf>
    <xf numFmtId="0" fontId="16" fillId="0" borderId="10" xfId="0" applyFont="1" applyBorder="1" applyAlignment="1">
      <alignment horizontal="right"/>
    </xf>
    <xf numFmtId="192" fontId="3" fillId="33" borderId="29" xfId="33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left"/>
    </xf>
    <xf numFmtId="192" fontId="3" fillId="0" borderId="15" xfId="33" applyNumberFormat="1" applyFont="1" applyFill="1" applyBorder="1" applyAlignment="1">
      <alignment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/>
    </xf>
    <xf numFmtId="192" fontId="3" fillId="0" borderId="31" xfId="33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92" fontId="3" fillId="0" borderId="32" xfId="33" applyNumberFormat="1" applyFont="1" applyBorder="1" applyAlignment="1">
      <alignment/>
    </xf>
    <xf numFmtId="192" fontId="3" fillId="0" borderId="0" xfId="33" applyNumberFormat="1" applyFont="1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195" fontId="3" fillId="32" borderId="17" xfId="33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92" fontId="3" fillId="0" borderId="0" xfId="33" applyNumberFormat="1" applyFont="1" applyFill="1" applyAlignment="1">
      <alignment/>
    </xf>
    <xf numFmtId="195" fontId="3" fillId="33" borderId="28" xfId="33" applyNumberFormat="1" applyFont="1" applyFill="1" applyBorder="1" applyAlignment="1">
      <alignment/>
    </xf>
    <xf numFmtId="192" fontId="66" fillId="0" borderId="15" xfId="33" applyNumberFormat="1" applyFont="1" applyBorder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left"/>
    </xf>
    <xf numFmtId="0" fontId="3" fillId="34" borderId="15" xfId="0" applyFont="1" applyFill="1" applyBorder="1" applyAlignment="1">
      <alignment/>
    </xf>
    <xf numFmtId="192" fontId="66" fillId="34" borderId="15" xfId="33" applyNumberFormat="1" applyFont="1" applyFill="1" applyBorder="1" applyAlignment="1">
      <alignment/>
    </xf>
    <xf numFmtId="192" fontId="66" fillId="0" borderId="15" xfId="33" applyNumberFormat="1" applyFont="1" applyFill="1" applyBorder="1" applyAlignment="1">
      <alignment/>
    </xf>
    <xf numFmtId="0" fontId="3" fillId="0" borderId="30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left"/>
    </xf>
    <xf numFmtId="192" fontId="66" fillId="0" borderId="31" xfId="33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192" fontId="15" fillId="0" borderId="0" xfId="33" applyNumberFormat="1" applyFont="1" applyAlignment="1">
      <alignment/>
    </xf>
    <xf numFmtId="188" fontId="3" fillId="36" borderId="10" xfId="0" applyNumberFormat="1" applyFont="1" applyFill="1" applyBorder="1" applyAlignment="1">
      <alignment horizontal="right" vertical="center"/>
    </xf>
    <xf numFmtId="188" fontId="3" fillId="36" borderId="10" xfId="0" applyNumberFormat="1" applyFont="1" applyFill="1" applyBorder="1" applyAlignment="1">
      <alignment vertical="center"/>
    </xf>
    <xf numFmtId="0" fontId="3" fillId="32" borderId="15" xfId="0" applyFont="1" applyFill="1" applyBorder="1" applyAlignment="1">
      <alignment/>
    </xf>
    <xf numFmtId="195" fontId="3" fillId="32" borderId="15" xfId="33" applyNumberFormat="1" applyFont="1" applyFill="1" applyBorder="1" applyAlignment="1">
      <alignment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horizontal="left"/>
    </xf>
    <xf numFmtId="192" fontId="66" fillId="37" borderId="15" xfId="33" applyNumberFormat="1" applyFont="1" applyFill="1" applyBorder="1" applyAlignment="1">
      <alignment/>
    </xf>
    <xf numFmtId="188" fontId="3" fillId="36" borderId="30" xfId="0" applyNumberFormat="1" applyFont="1" applyFill="1" applyBorder="1" applyAlignment="1">
      <alignment horizontal="right" vertical="center"/>
    </xf>
    <xf numFmtId="188" fontId="3" fillId="36" borderId="30" xfId="0" applyNumberFormat="1" applyFont="1" applyFill="1" applyBorder="1" applyAlignment="1">
      <alignment vertical="center"/>
    </xf>
    <xf numFmtId="0" fontId="3" fillId="32" borderId="31" xfId="0" applyFont="1" applyFill="1" applyBorder="1" applyAlignment="1">
      <alignment/>
    </xf>
    <xf numFmtId="192" fontId="3" fillId="32" borderId="15" xfId="33" applyNumberFormat="1" applyFont="1" applyFill="1" applyBorder="1" applyAlignment="1">
      <alignment/>
    </xf>
    <xf numFmtId="192" fontId="3" fillId="32" borderId="33" xfId="33" applyNumberFormat="1" applyFont="1" applyFill="1" applyBorder="1" applyAlignment="1">
      <alignment/>
    </xf>
    <xf numFmtId="188" fontId="3" fillId="0" borderId="16" xfId="0" applyNumberFormat="1" applyFont="1" applyFill="1" applyBorder="1" applyAlignment="1">
      <alignment horizontal="right" vertical="center"/>
    </xf>
    <xf numFmtId="188" fontId="3" fillId="0" borderId="16" xfId="0" applyNumberFormat="1" applyFont="1" applyFill="1" applyBorder="1" applyAlignment="1">
      <alignment vertical="center"/>
    </xf>
    <xf numFmtId="0" fontId="17" fillId="0" borderId="17" xfId="0" applyFont="1" applyBorder="1" applyAlignment="1">
      <alignment/>
    </xf>
    <xf numFmtId="195" fontId="15" fillId="0" borderId="18" xfId="33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18" fillId="36" borderId="34" xfId="0" applyFont="1" applyFill="1" applyBorder="1" applyAlignment="1">
      <alignment horizontal="left"/>
    </xf>
    <xf numFmtId="0" fontId="18" fillId="36" borderId="35" xfId="0" applyFont="1" applyFill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8" fillId="36" borderId="37" xfId="0" applyFont="1" applyFill="1" applyBorder="1" applyAlignment="1">
      <alignment horizontal="left"/>
    </xf>
    <xf numFmtId="0" fontId="18" fillId="36" borderId="38" xfId="0" applyFont="1" applyFill="1" applyBorder="1" applyAlignment="1">
      <alignment horizontal="center"/>
    </xf>
    <xf numFmtId="0" fontId="18" fillId="36" borderId="39" xfId="0" applyFont="1" applyFill="1" applyBorder="1" applyAlignment="1">
      <alignment horizontal="center"/>
    </xf>
    <xf numFmtId="0" fontId="18" fillId="36" borderId="39" xfId="0" applyFont="1" applyFill="1" applyBorder="1" applyAlignment="1">
      <alignment/>
    </xf>
    <xf numFmtId="195" fontId="16" fillId="38" borderId="40" xfId="33" applyNumberFormat="1" applyFont="1" applyFill="1" applyBorder="1" applyAlignment="1">
      <alignment/>
    </xf>
    <xf numFmtId="49" fontId="4" fillId="38" borderId="41" xfId="46" applyNumberFormat="1" applyFont="1" applyFill="1" applyBorder="1" applyAlignment="1">
      <alignment horizontal="right"/>
      <protection/>
    </xf>
    <xf numFmtId="195" fontId="16" fillId="38" borderId="42" xfId="33" applyNumberFormat="1" applyFont="1" applyFill="1" applyBorder="1" applyAlignment="1">
      <alignment/>
    </xf>
    <xf numFmtId="195" fontId="18" fillId="38" borderId="42" xfId="33" applyNumberFormat="1" applyFont="1" applyFill="1" applyBorder="1" applyAlignment="1">
      <alignment/>
    </xf>
    <xf numFmtId="195" fontId="16" fillId="38" borderId="42" xfId="33" applyNumberFormat="1" applyFont="1" applyFill="1" applyBorder="1" applyAlignment="1">
      <alignment/>
    </xf>
    <xf numFmtId="195" fontId="16" fillId="32" borderId="40" xfId="33" applyNumberFormat="1" applyFont="1" applyFill="1" applyBorder="1" applyAlignment="1">
      <alignment/>
    </xf>
    <xf numFmtId="195" fontId="18" fillId="32" borderId="41" xfId="33" applyNumberFormat="1" applyFont="1" applyFill="1" applyBorder="1" applyAlignment="1">
      <alignment/>
    </xf>
    <xf numFmtId="0" fontId="4" fillId="32" borderId="42" xfId="46" applyFont="1" applyFill="1" applyBorder="1" applyAlignment="1">
      <alignment horizontal="left"/>
      <protection/>
    </xf>
    <xf numFmtId="195" fontId="18" fillId="32" borderId="42" xfId="33" applyNumberFormat="1" applyFont="1" applyFill="1" applyBorder="1" applyAlignment="1">
      <alignment wrapText="1"/>
    </xf>
    <xf numFmtId="195" fontId="16" fillId="32" borderId="42" xfId="33" applyNumberFormat="1" applyFont="1" applyFill="1" applyBorder="1" applyAlignment="1">
      <alignment/>
    </xf>
    <xf numFmtId="0" fontId="16" fillId="0" borderId="40" xfId="46" applyFont="1" applyFill="1" applyBorder="1" applyAlignment="1">
      <alignment horizontal="right"/>
      <protection/>
    </xf>
    <xf numFmtId="0" fontId="16" fillId="0" borderId="41" xfId="46" applyFont="1" applyFill="1" applyBorder="1" applyAlignment="1" quotePrefix="1">
      <alignment horizontal="right"/>
      <protection/>
    </xf>
    <xf numFmtId="0" fontId="16" fillId="0" borderId="42" xfId="46" applyFont="1" applyFill="1" applyBorder="1" applyAlignment="1">
      <alignment horizontal="left"/>
      <protection/>
    </xf>
    <xf numFmtId="0" fontId="16" fillId="0" borderId="42" xfId="46" applyFont="1" applyFill="1" applyBorder="1">
      <alignment/>
      <protection/>
    </xf>
    <xf numFmtId="195" fontId="16" fillId="0" borderId="15" xfId="33" applyNumberFormat="1" applyFont="1" applyFill="1" applyBorder="1" applyAlignment="1">
      <alignment/>
    </xf>
    <xf numFmtId="0" fontId="16" fillId="34" borderId="40" xfId="46" applyFont="1" applyFill="1" applyBorder="1" applyAlignment="1">
      <alignment horizontal="right"/>
      <protection/>
    </xf>
    <xf numFmtId="0" fontId="16" fillId="34" borderId="41" xfId="46" applyFont="1" applyFill="1" applyBorder="1" applyAlignment="1" quotePrefix="1">
      <alignment horizontal="right"/>
      <protection/>
    </xf>
    <xf numFmtId="0" fontId="16" fillId="34" borderId="42" xfId="46" applyFont="1" applyFill="1" applyBorder="1" applyAlignment="1">
      <alignment horizontal="left"/>
      <protection/>
    </xf>
    <xf numFmtId="0" fontId="16" fillId="34" borderId="42" xfId="46" applyFont="1" applyFill="1" applyBorder="1">
      <alignment/>
      <protection/>
    </xf>
    <xf numFmtId="195" fontId="16" fillId="34" borderId="15" xfId="33" applyNumberFormat="1" applyFont="1" applyFill="1" applyBorder="1" applyAlignment="1">
      <alignment/>
    </xf>
    <xf numFmtId="0" fontId="3" fillId="32" borderId="40" xfId="46" applyFont="1" applyFill="1" applyBorder="1" applyAlignment="1">
      <alignment horizontal="right"/>
      <protection/>
    </xf>
    <xf numFmtId="0" fontId="4" fillId="32" borderId="41" xfId="46" applyFont="1" applyFill="1" applyBorder="1" applyAlignment="1" quotePrefix="1">
      <alignment horizontal="center"/>
      <protection/>
    </xf>
    <xf numFmtId="0" fontId="4" fillId="32" borderId="42" xfId="46" applyFont="1" applyFill="1" applyBorder="1">
      <alignment/>
      <protection/>
    </xf>
    <xf numFmtId="195" fontId="16" fillId="32" borderId="15" xfId="33" applyNumberFormat="1" applyFont="1" applyFill="1" applyBorder="1" applyAlignment="1">
      <alignment/>
    </xf>
    <xf numFmtId="0" fontId="16" fillId="0" borderId="10" xfId="46" applyFont="1" applyFill="1" applyBorder="1" applyAlignment="1">
      <alignment horizontal="right"/>
      <protection/>
    </xf>
    <xf numFmtId="0" fontId="16" fillId="0" borderId="15" xfId="46" applyFont="1" applyFill="1" applyBorder="1" applyAlignment="1">
      <alignment horizontal="left"/>
      <protection/>
    </xf>
    <xf numFmtId="0" fontId="16" fillId="0" borderId="15" xfId="46" applyFont="1" applyFill="1" applyBorder="1">
      <alignment/>
      <protection/>
    </xf>
    <xf numFmtId="195" fontId="16" fillId="0" borderId="15" xfId="33" applyNumberFormat="1" applyFont="1" applyFill="1" applyBorder="1" applyAlignment="1">
      <alignment horizontal="center"/>
    </xf>
    <xf numFmtId="0" fontId="3" fillId="0" borderId="10" xfId="46" applyFont="1" applyFill="1" applyBorder="1" applyAlignment="1">
      <alignment horizontal="right"/>
      <protection/>
    </xf>
    <xf numFmtId="0" fontId="3" fillId="34" borderId="41" xfId="46" applyFont="1" applyFill="1" applyBorder="1" applyAlignment="1" quotePrefix="1">
      <alignment horizontal="right"/>
      <protection/>
    </xf>
    <xf numFmtId="0" fontId="3" fillId="0" borderId="15" xfId="46" applyFont="1" applyFill="1" applyBorder="1" applyAlignment="1">
      <alignment horizontal="left"/>
      <protection/>
    </xf>
    <xf numFmtId="0" fontId="3" fillId="0" borderId="15" xfId="46" applyFont="1" applyFill="1" applyBorder="1">
      <alignment/>
      <protection/>
    </xf>
    <xf numFmtId="195" fontId="3" fillId="34" borderId="15" xfId="33" applyNumberFormat="1" applyFont="1" applyFill="1" applyBorder="1" applyAlignment="1">
      <alignment horizontal="left"/>
    </xf>
    <xf numFmtId="0" fontId="3" fillId="32" borderId="10" xfId="46" applyFont="1" applyFill="1" applyBorder="1" applyAlignment="1">
      <alignment horizontal="right"/>
      <protection/>
    </xf>
    <xf numFmtId="0" fontId="4" fillId="32" borderId="15" xfId="46" applyFont="1" applyFill="1" applyBorder="1" applyAlignment="1">
      <alignment horizontal="left"/>
      <protection/>
    </xf>
    <xf numFmtId="0" fontId="4" fillId="32" borderId="15" xfId="46" applyFont="1" applyFill="1" applyBorder="1">
      <alignment/>
      <protection/>
    </xf>
    <xf numFmtId="195" fontId="3" fillId="32" borderId="15" xfId="33" applyNumberFormat="1" applyFont="1" applyFill="1" applyBorder="1" applyAlignment="1">
      <alignment horizontal="left"/>
    </xf>
    <xf numFmtId="0" fontId="4" fillId="0" borderId="15" xfId="46" applyFont="1" applyFill="1" applyBorder="1" applyAlignment="1">
      <alignment horizontal="left"/>
      <protection/>
    </xf>
    <xf numFmtId="0" fontId="4" fillId="0" borderId="15" xfId="46" applyFont="1" applyFill="1" applyBorder="1">
      <alignment/>
      <protection/>
    </xf>
    <xf numFmtId="195" fontId="16" fillId="34" borderId="15" xfId="33" applyNumberFormat="1" applyFont="1" applyFill="1" applyBorder="1" applyAlignment="1">
      <alignment horizontal="center"/>
    </xf>
    <xf numFmtId="195" fontId="3" fillId="34" borderId="15" xfId="33" applyNumberFormat="1" applyFont="1" applyFill="1" applyBorder="1" applyAlignment="1">
      <alignment horizontal="center"/>
    </xf>
    <xf numFmtId="0" fontId="19" fillId="0" borderId="10" xfId="46" applyFont="1" applyFill="1" applyBorder="1" applyAlignment="1">
      <alignment horizontal="right"/>
      <protection/>
    </xf>
    <xf numFmtId="0" fontId="3" fillId="0" borderId="43" xfId="46" applyFont="1" applyFill="1" applyBorder="1" applyAlignment="1" quotePrefix="1">
      <alignment horizontal="right"/>
      <protection/>
    </xf>
    <xf numFmtId="0" fontId="18" fillId="0" borderId="15" xfId="46" applyFont="1" applyFill="1" applyBorder="1" applyAlignment="1">
      <alignment horizontal="left"/>
      <protection/>
    </xf>
    <xf numFmtId="0" fontId="18" fillId="0" borderId="15" xfId="46" applyFont="1" applyFill="1" applyBorder="1">
      <alignment/>
      <protection/>
    </xf>
    <xf numFmtId="0" fontId="16" fillId="0" borderId="43" xfId="46" applyFont="1" applyFill="1" applyBorder="1" applyAlignment="1" quotePrefix="1">
      <alignment horizontal="right"/>
      <protection/>
    </xf>
    <xf numFmtId="195" fontId="3" fillId="0" borderId="15" xfId="33" applyNumberFormat="1" applyFont="1" applyFill="1" applyBorder="1" applyAlignment="1">
      <alignment horizontal="center"/>
    </xf>
    <xf numFmtId="0" fontId="20" fillId="0" borderId="10" xfId="46" applyFont="1" applyFill="1" applyBorder="1" applyAlignment="1">
      <alignment horizontal="right"/>
      <protection/>
    </xf>
    <xf numFmtId="0" fontId="20" fillId="34" borderId="41" xfId="46" applyFont="1" applyFill="1" applyBorder="1" applyAlignment="1" quotePrefix="1">
      <alignment horizontal="right"/>
      <protection/>
    </xf>
    <xf numFmtId="0" fontId="3" fillId="34" borderId="10" xfId="46" applyFont="1" applyFill="1" applyBorder="1" applyAlignment="1">
      <alignment horizontal="right"/>
      <protection/>
    </xf>
    <xf numFmtId="0" fontId="16" fillId="34" borderId="15" xfId="46" applyFont="1" applyFill="1" applyBorder="1" applyAlignment="1">
      <alignment horizontal="left"/>
      <protection/>
    </xf>
    <xf numFmtId="0" fontId="16" fillId="34" borderId="15" xfId="46" applyFont="1" applyFill="1" applyBorder="1">
      <alignment/>
      <protection/>
    </xf>
    <xf numFmtId="0" fontId="21" fillId="34" borderId="41" xfId="46" applyFont="1" applyFill="1" applyBorder="1" applyAlignment="1" quotePrefix="1">
      <alignment horizontal="right"/>
      <protection/>
    </xf>
    <xf numFmtId="0" fontId="21" fillId="32" borderId="10" xfId="46" applyFont="1" applyFill="1" applyBorder="1" applyAlignment="1">
      <alignment horizontal="right"/>
      <protection/>
    </xf>
    <xf numFmtId="0" fontId="4" fillId="32" borderId="41" xfId="46" applyFont="1" applyFill="1" applyBorder="1" applyAlignment="1" quotePrefix="1">
      <alignment horizontal="right"/>
      <protection/>
    </xf>
    <xf numFmtId="195" fontId="4" fillId="32" borderId="15" xfId="33" applyNumberFormat="1" applyFont="1" applyFill="1" applyBorder="1" applyAlignment="1">
      <alignment horizontal="center"/>
    </xf>
    <xf numFmtId="0" fontId="21" fillId="0" borderId="10" xfId="46" applyFont="1" applyFill="1" applyBorder="1" applyAlignment="1">
      <alignment horizontal="right"/>
      <protection/>
    </xf>
    <xf numFmtId="0" fontId="4" fillId="0" borderId="41" xfId="46" applyFont="1" applyFill="1" applyBorder="1" applyAlignment="1" quotePrefix="1">
      <alignment horizontal="right"/>
      <protection/>
    </xf>
    <xf numFmtId="195" fontId="4" fillId="0" borderId="15" xfId="33" applyNumberFormat="1" applyFont="1" applyFill="1" applyBorder="1" applyAlignment="1">
      <alignment horizontal="center"/>
    </xf>
    <xf numFmtId="0" fontId="3" fillId="0" borderId="41" xfId="46" applyFont="1" applyFill="1" applyBorder="1" applyAlignment="1" quotePrefix="1">
      <alignment horizontal="right"/>
      <protection/>
    </xf>
    <xf numFmtId="0" fontId="3" fillId="38" borderId="10" xfId="46" applyFont="1" applyFill="1" applyBorder="1" applyAlignment="1">
      <alignment horizontal="right"/>
      <protection/>
    </xf>
    <xf numFmtId="49" fontId="4" fillId="38" borderId="41" xfId="46" applyNumberFormat="1" applyFont="1" applyFill="1" applyBorder="1" applyAlignment="1" quotePrefix="1">
      <alignment horizontal="right"/>
      <protection/>
    </xf>
    <xf numFmtId="0" fontId="4" fillId="38" borderId="15" xfId="46" applyFont="1" applyFill="1" applyBorder="1" applyAlignment="1">
      <alignment horizontal="left"/>
      <protection/>
    </xf>
    <xf numFmtId="0" fontId="4" fillId="38" borderId="15" xfId="46" applyFont="1" applyFill="1" applyBorder="1">
      <alignment/>
      <protection/>
    </xf>
    <xf numFmtId="195" fontId="3" fillId="38" borderId="15" xfId="33" applyNumberFormat="1" applyFont="1" applyFill="1" applyBorder="1" applyAlignment="1">
      <alignment horizontal="center"/>
    </xf>
    <xf numFmtId="0" fontId="3" fillId="38" borderId="10" xfId="46" applyFont="1" applyFill="1" applyBorder="1" applyAlignment="1" quotePrefix="1">
      <alignment horizontal="right"/>
      <protection/>
    </xf>
    <xf numFmtId="49" fontId="18" fillId="38" borderId="41" xfId="33" applyNumberFormat="1" applyFont="1" applyFill="1" applyBorder="1" applyAlignment="1">
      <alignment horizontal="right"/>
    </xf>
    <xf numFmtId="195" fontId="3" fillId="38" borderId="15" xfId="46" applyNumberFormat="1" applyFont="1" applyFill="1" applyBorder="1" applyAlignment="1">
      <alignment horizontal="center"/>
      <protection/>
    </xf>
    <xf numFmtId="0" fontId="3" fillId="34" borderId="43" xfId="0" applyFont="1" applyFill="1" applyBorder="1" applyAlignment="1" quotePrefix="1">
      <alignment horizontal="right"/>
    </xf>
    <xf numFmtId="0" fontId="3" fillId="34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39" borderId="10" xfId="0" applyFont="1" applyFill="1" applyBorder="1" applyAlignment="1">
      <alignment horizontal="right"/>
    </xf>
    <xf numFmtId="0" fontId="3" fillId="39" borderId="41" xfId="0" applyFont="1" applyFill="1" applyBorder="1" applyAlignment="1" quotePrefix="1">
      <alignment horizontal="right"/>
    </xf>
    <xf numFmtId="0" fontId="3" fillId="39" borderId="15" xfId="0" applyFont="1" applyFill="1" applyBorder="1" applyAlignment="1">
      <alignment horizontal="left"/>
    </xf>
    <xf numFmtId="0" fontId="3" fillId="39" borderId="15" xfId="0" applyFont="1" applyFill="1" applyBorder="1" applyAlignment="1">
      <alignment/>
    </xf>
    <xf numFmtId="195" fontId="3" fillId="39" borderId="15" xfId="33" applyNumberFormat="1" applyFont="1" applyFill="1" applyBorder="1" applyAlignment="1">
      <alignment horizontal="center"/>
    </xf>
    <xf numFmtId="0" fontId="3" fillId="34" borderId="41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left"/>
    </xf>
    <xf numFmtId="0" fontId="4" fillId="38" borderId="10" xfId="46" applyFont="1" applyFill="1" applyBorder="1" applyAlignment="1">
      <alignment horizontal="right"/>
      <protection/>
    </xf>
    <xf numFmtId="49" fontId="4" fillId="0" borderId="41" xfId="46" applyNumberFormat="1" applyFont="1" applyFill="1" applyBorder="1" applyAlignment="1" quotePrefix="1">
      <alignment horizontal="right"/>
      <protection/>
    </xf>
    <xf numFmtId="0" fontId="66" fillId="0" borderId="10" xfId="46" applyFont="1" applyFill="1" applyBorder="1" applyAlignment="1">
      <alignment horizontal="right"/>
      <protection/>
    </xf>
    <xf numFmtId="49" fontId="67" fillId="0" borderId="41" xfId="46" applyNumberFormat="1" applyFont="1" applyFill="1" applyBorder="1" applyAlignment="1" quotePrefix="1">
      <alignment horizontal="right"/>
      <protection/>
    </xf>
    <xf numFmtId="0" fontId="66" fillId="0" borderId="15" xfId="46" applyFont="1" applyFill="1" applyBorder="1" applyAlignment="1">
      <alignment horizontal="left"/>
      <protection/>
    </xf>
    <xf numFmtId="0" fontId="66" fillId="0" borderId="15" xfId="46" applyFont="1" applyFill="1" applyBorder="1">
      <alignment/>
      <protection/>
    </xf>
    <xf numFmtId="195" fontId="66" fillId="0" borderId="15" xfId="33" applyNumberFormat="1" applyFont="1" applyFill="1" applyBorder="1" applyAlignment="1">
      <alignment horizontal="center"/>
    </xf>
    <xf numFmtId="0" fontId="3" fillId="38" borderId="10" xfId="0" applyFont="1" applyFill="1" applyBorder="1" applyAlignment="1" quotePrefix="1">
      <alignment horizontal="right"/>
    </xf>
    <xf numFmtId="49" fontId="4" fillId="38" borderId="43" xfId="0" applyNumberFormat="1" applyFont="1" applyFill="1" applyBorder="1" applyAlignment="1" quotePrefix="1">
      <alignment horizontal="right"/>
    </xf>
    <xf numFmtId="0" fontId="4" fillId="38" borderId="15" xfId="0" applyFont="1" applyFill="1" applyBorder="1" applyAlignment="1">
      <alignment/>
    </xf>
    <xf numFmtId="0" fontId="3" fillId="38" borderId="15" xfId="46" applyFont="1" applyFill="1" applyBorder="1" applyAlignment="1">
      <alignment horizontal="left"/>
      <protection/>
    </xf>
    <xf numFmtId="0" fontId="3" fillId="0" borderId="43" xfId="0" applyFont="1" applyFill="1" applyBorder="1" applyAlignment="1" quotePrefix="1">
      <alignment horizontal="right"/>
    </xf>
    <xf numFmtId="0" fontId="18" fillId="38" borderId="10" xfId="0" applyFont="1" applyFill="1" applyBorder="1" applyAlignment="1">
      <alignment horizontal="left"/>
    </xf>
    <xf numFmtId="49" fontId="18" fillId="38" borderId="41" xfId="46" applyNumberFormat="1" applyFont="1" applyFill="1" applyBorder="1" applyAlignment="1" quotePrefix="1">
      <alignment horizontal="right"/>
      <protection/>
    </xf>
    <xf numFmtId="0" fontId="18" fillId="38" borderId="43" xfId="0" applyFont="1" applyFill="1" applyBorder="1" applyAlignment="1">
      <alignment horizontal="left"/>
    </xf>
    <xf numFmtId="195" fontId="18" fillId="38" borderId="15" xfId="33" applyNumberFormat="1" applyFont="1" applyFill="1" applyBorder="1" applyAlignment="1">
      <alignment horizontal="center"/>
    </xf>
    <xf numFmtId="0" fontId="3" fillId="34" borderId="10" xfId="0" applyFont="1" applyFill="1" applyBorder="1" applyAlignment="1" quotePrefix="1">
      <alignment horizontal="right"/>
    </xf>
    <xf numFmtId="0" fontId="3" fillId="34" borderId="43" xfId="0" applyFont="1" applyFill="1" applyBorder="1" applyAlignment="1">
      <alignment horizontal="left"/>
    </xf>
    <xf numFmtId="0" fontId="4" fillId="38" borderId="43" xfId="0" applyFont="1" applyFill="1" applyBorder="1" applyAlignment="1" quotePrefix="1">
      <alignment horizontal="right"/>
    </xf>
    <xf numFmtId="195" fontId="4" fillId="38" borderId="15" xfId="0" applyNumberFormat="1" applyFont="1" applyFill="1" applyBorder="1" applyAlignment="1">
      <alignment horizontal="center"/>
    </xf>
    <xf numFmtId="195" fontId="66" fillId="34" borderId="15" xfId="33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4" fillId="38" borderId="43" xfId="0" applyFont="1" applyFill="1" applyBorder="1" applyAlignment="1">
      <alignment horizontal="left"/>
    </xf>
    <xf numFmtId="0" fontId="4" fillId="38" borderId="15" xfId="0" applyFont="1" applyFill="1" applyBorder="1" applyAlignment="1">
      <alignment wrapText="1"/>
    </xf>
    <xf numFmtId="195" fontId="3" fillId="38" borderId="15" xfId="0" applyNumberFormat="1" applyFont="1" applyFill="1" applyBorder="1" applyAlignment="1">
      <alignment horizontal="center"/>
    </xf>
    <xf numFmtId="0" fontId="3" fillId="38" borderId="43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4" fillId="38" borderId="15" xfId="0" applyFont="1" applyFill="1" applyBorder="1" applyAlignment="1">
      <alignment horizontal="left"/>
    </xf>
    <xf numFmtId="0" fontId="4" fillId="34" borderId="43" xfId="0" applyFont="1" applyFill="1" applyBorder="1" applyAlignment="1" quotePrefix="1">
      <alignment horizontal="right"/>
    </xf>
    <xf numFmtId="49" fontId="3" fillId="0" borderId="43" xfId="0" applyNumberFormat="1" applyFont="1" applyFill="1" applyBorder="1" applyAlignment="1" quotePrefix="1">
      <alignment horizontal="right"/>
    </xf>
    <xf numFmtId="195" fontId="3" fillId="0" borderId="15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right"/>
    </xf>
    <xf numFmtId="195" fontId="22" fillId="0" borderId="15" xfId="33" applyNumberFormat="1" applyFont="1" applyFill="1" applyBorder="1" applyAlignment="1">
      <alignment horizontal="center"/>
    </xf>
    <xf numFmtId="0" fontId="4" fillId="38" borderId="10" xfId="0" applyFont="1" applyFill="1" applyBorder="1" applyAlignment="1" quotePrefix="1">
      <alignment horizontal="right"/>
    </xf>
    <xf numFmtId="0" fontId="67" fillId="38" borderId="43" xfId="0" applyFont="1" applyFill="1" applyBorder="1" applyAlignment="1" quotePrefix="1">
      <alignment horizontal="right"/>
    </xf>
    <xf numFmtId="195" fontId="4" fillId="38" borderId="15" xfId="33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right"/>
    </xf>
    <xf numFmtId="0" fontId="67" fillId="0" borderId="43" xfId="0" applyFont="1" applyFill="1" applyBorder="1" applyAlignment="1" quotePrefix="1">
      <alignment horizontal="right"/>
    </xf>
    <xf numFmtId="0" fontId="4" fillId="0" borderId="43" xfId="0" applyFont="1" applyFill="1" applyBorder="1" applyAlignment="1" quotePrefix="1">
      <alignment horizontal="right"/>
    </xf>
    <xf numFmtId="0" fontId="3" fillId="0" borderId="41" xfId="0" applyFont="1" applyFill="1" applyBorder="1" applyAlignment="1" quotePrefix="1">
      <alignment horizontal="right"/>
    </xf>
    <xf numFmtId="0" fontId="3" fillId="0" borderId="15" xfId="46" applyFont="1" applyFill="1" applyBorder="1" applyAlignment="1">
      <alignment wrapText="1"/>
      <protection/>
    </xf>
    <xf numFmtId="0" fontId="4" fillId="0" borderId="15" xfId="0" applyFont="1" applyFill="1" applyBorder="1" applyAlignment="1">
      <alignment/>
    </xf>
    <xf numFmtId="0" fontId="4" fillId="33" borderId="10" xfId="0" applyFont="1" applyFill="1" applyBorder="1" applyAlignment="1" quotePrefix="1">
      <alignment horizontal="right"/>
    </xf>
    <xf numFmtId="0" fontId="4" fillId="33" borderId="43" xfId="0" applyFont="1" applyFill="1" applyBorder="1" applyAlignment="1" quotePrefix="1">
      <alignment horizontal="right"/>
    </xf>
    <xf numFmtId="0" fontId="4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195" fontId="4" fillId="33" borderId="15" xfId="33" applyNumberFormat="1" applyFont="1" applyFill="1" applyBorder="1" applyAlignment="1">
      <alignment horizontal="center"/>
    </xf>
    <xf numFmtId="195" fontId="3" fillId="35" borderId="10" xfId="33" applyNumberFormat="1" applyFont="1" applyFill="1" applyBorder="1" applyAlignment="1">
      <alignment/>
    </xf>
    <xf numFmtId="195" fontId="3" fillId="35" borderId="15" xfId="33" applyNumberFormat="1" applyFont="1" applyFill="1" applyBorder="1" applyAlignment="1">
      <alignment/>
    </xf>
    <xf numFmtId="195" fontId="3" fillId="35" borderId="15" xfId="33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66" fillId="40" borderId="10" xfId="0" applyFont="1" applyFill="1" applyBorder="1" applyAlignment="1">
      <alignment horizontal="left"/>
    </xf>
    <xf numFmtId="0" fontId="66" fillId="40" borderId="10" xfId="0" applyFont="1" applyFill="1" applyBorder="1" applyAlignment="1">
      <alignment horizontal="right"/>
    </xf>
    <xf numFmtId="3" fontId="66" fillId="40" borderId="10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66" fillId="40" borderId="20" xfId="0" applyFont="1" applyFill="1" applyBorder="1" applyAlignment="1">
      <alignment horizontal="left"/>
    </xf>
    <xf numFmtId="0" fontId="66" fillId="40" borderId="20" xfId="0" applyFont="1" applyFill="1" applyBorder="1" applyAlignment="1">
      <alignment horizontal="right"/>
    </xf>
    <xf numFmtId="195" fontId="21" fillId="38" borderId="16" xfId="33" applyNumberFormat="1" applyFont="1" applyFill="1" applyBorder="1" applyAlignment="1">
      <alignment/>
    </xf>
    <xf numFmtId="195" fontId="21" fillId="38" borderId="17" xfId="33" applyNumberFormat="1" applyFont="1" applyFill="1" applyBorder="1" applyAlignment="1">
      <alignment/>
    </xf>
    <xf numFmtId="195" fontId="18" fillId="38" borderId="17" xfId="33" applyNumberFormat="1" applyFont="1" applyFill="1" applyBorder="1" applyAlignment="1">
      <alignment/>
    </xf>
    <xf numFmtId="195" fontId="18" fillId="38" borderId="17" xfId="33" applyNumberFormat="1" applyFont="1" applyFill="1" applyBorder="1" applyAlignment="1">
      <alignment horizontal="center"/>
    </xf>
    <xf numFmtId="195" fontId="3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95" fontId="3" fillId="0" borderId="0" xfId="0" applyNumberFormat="1" applyFont="1" applyAlignment="1">
      <alignment/>
    </xf>
    <xf numFmtId="0" fontId="18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49" fontId="3" fillId="34" borderId="45" xfId="33" applyNumberFormat="1" applyFont="1" applyFill="1" applyBorder="1" applyAlignment="1">
      <alignment/>
    </xf>
    <xf numFmtId="195" fontId="3" fillId="34" borderId="20" xfId="33" applyNumberFormat="1" applyFont="1" applyFill="1" applyBorder="1" applyAlignment="1">
      <alignment/>
    </xf>
    <xf numFmtId="195" fontId="3" fillId="34" borderId="43" xfId="33" applyNumberFormat="1" applyFont="1" applyFill="1" applyBorder="1" applyAlignment="1">
      <alignment/>
    </xf>
    <xf numFmtId="195" fontId="16" fillId="34" borderId="20" xfId="33" applyNumberFormat="1" applyFont="1" applyFill="1" applyBorder="1" applyAlignment="1">
      <alignment/>
    </xf>
    <xf numFmtId="0" fontId="18" fillId="36" borderId="46" xfId="0" applyFont="1" applyFill="1" applyBorder="1" applyAlignment="1">
      <alignment horizontal="center"/>
    </xf>
    <xf numFmtId="49" fontId="16" fillId="34" borderId="45" xfId="33" applyNumberFormat="1" applyFont="1" applyFill="1" applyBorder="1" applyAlignment="1">
      <alignment/>
    </xf>
    <xf numFmtId="49" fontId="16" fillId="34" borderId="47" xfId="33" applyNumberFormat="1" applyFont="1" applyFill="1" applyBorder="1" applyAlignment="1">
      <alignment/>
    </xf>
    <xf numFmtId="0" fontId="66" fillId="0" borderId="48" xfId="0" applyFont="1" applyFill="1" applyBorder="1" applyAlignment="1">
      <alignment horizontal="right"/>
    </xf>
    <xf numFmtId="0" fontId="3" fillId="34" borderId="47" xfId="0" applyFont="1" applyFill="1" applyBorder="1" applyAlignment="1">
      <alignment/>
    </xf>
    <xf numFmtId="0" fontId="3" fillId="36" borderId="49" xfId="0" applyFont="1" applyFill="1" applyBorder="1" applyAlignment="1">
      <alignment/>
    </xf>
    <xf numFmtId="195" fontId="4" fillId="36" borderId="50" xfId="33" applyNumberFormat="1" applyFont="1" applyFill="1" applyBorder="1" applyAlignment="1">
      <alignment/>
    </xf>
    <xf numFmtId="0" fontId="3" fillId="34" borderId="51" xfId="0" applyFont="1" applyFill="1" applyBorder="1" applyAlignment="1">
      <alignment/>
    </xf>
    <xf numFmtId="0" fontId="3" fillId="34" borderId="52" xfId="0" applyFont="1" applyFill="1" applyBorder="1" applyAlignment="1">
      <alignment/>
    </xf>
    <xf numFmtId="192" fontId="3" fillId="0" borderId="15" xfId="33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53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left"/>
    </xf>
    <xf numFmtId="0" fontId="3" fillId="33" borderId="54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Mena 2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a 2 2" xfId="47"/>
    <cellStyle name="normálne 2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ÚroveňRiadka_2" xfId="56"/>
    <cellStyle name="ÚroveňStĺpca_1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12</xdr:row>
      <xdr:rowOff>161925</xdr:rowOff>
    </xdr:from>
    <xdr:to>
      <xdr:col>4</xdr:col>
      <xdr:colOff>419100</xdr:colOff>
      <xdr:row>20</xdr:row>
      <xdr:rowOff>114300</xdr:rowOff>
    </xdr:to>
    <xdr:pic>
      <xdr:nvPicPr>
        <xdr:cNvPr id="1" name="Obrázok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286000"/>
          <a:ext cx="1095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3"/>
  <sheetViews>
    <sheetView tabSelected="1" zoomScalePageLayoutView="0" workbookViewId="0" topLeftCell="A28">
      <selection activeCell="E46" sqref="E46"/>
    </sheetView>
  </sheetViews>
  <sheetFormatPr defaultColWidth="9.140625" defaultRowHeight="12.75"/>
  <cols>
    <col min="4" max="4" width="11.7109375" style="0" customWidth="1"/>
    <col min="5" max="5" width="15.421875" style="0" bestFit="1" customWidth="1"/>
    <col min="6" max="6" width="17.421875" style="0" customWidth="1"/>
  </cols>
  <sheetData>
    <row r="4" ht="27">
      <c r="A4" s="21" t="s">
        <v>73</v>
      </c>
    </row>
    <row r="22" spans="2:3" ht="18">
      <c r="B22" s="24"/>
      <c r="C22" s="23"/>
    </row>
    <row r="23" spans="2:4" ht="20.25">
      <c r="B23" s="23"/>
      <c r="D23" s="38"/>
    </row>
    <row r="24" ht="20.25">
      <c r="B24" s="27" t="s">
        <v>342</v>
      </c>
    </row>
    <row r="25" spans="2:7" ht="20.25">
      <c r="B25" s="33"/>
      <c r="C25" s="50"/>
      <c r="D25" s="50"/>
      <c r="E25" s="50"/>
      <c r="F25" s="33"/>
      <c r="G25" s="33"/>
    </row>
    <row r="26" spans="2:7" ht="20.25">
      <c r="B26" s="33"/>
      <c r="C26" s="27" t="s">
        <v>336</v>
      </c>
      <c r="E26" s="50"/>
      <c r="F26" s="33"/>
      <c r="G26" s="33"/>
    </row>
    <row r="27" spans="2:7" ht="20.25">
      <c r="B27" s="33"/>
      <c r="C27" s="33"/>
      <c r="D27" s="27"/>
      <c r="E27" s="33"/>
      <c r="F27" s="33"/>
      <c r="G27" s="33"/>
    </row>
    <row r="28" spans="2:6" ht="18">
      <c r="B28" s="23"/>
      <c r="C28" s="23"/>
      <c r="D28" s="23"/>
      <c r="E28" s="23"/>
      <c r="F28" s="23"/>
    </row>
    <row r="29" spans="2:6" ht="18">
      <c r="B29" s="23"/>
      <c r="C29" s="23"/>
      <c r="D29" s="23"/>
      <c r="E29" s="23"/>
      <c r="F29" s="23"/>
    </row>
    <row r="30" spans="2:6" ht="18">
      <c r="B30" s="23"/>
      <c r="C30" s="23"/>
      <c r="D30" s="23"/>
      <c r="E30" s="23"/>
      <c r="F30" s="23"/>
    </row>
    <row r="31" spans="2:6" ht="18">
      <c r="B31" s="23"/>
      <c r="C31" s="23"/>
      <c r="D31" s="23"/>
      <c r="E31" s="23"/>
      <c r="F31" s="23"/>
    </row>
    <row r="32" spans="2:6" ht="18">
      <c r="B32" s="23"/>
      <c r="C32" s="23"/>
      <c r="D32" s="23"/>
      <c r="E32" s="23"/>
      <c r="F32" s="23"/>
    </row>
    <row r="33" spans="2:6" ht="18">
      <c r="B33" s="23"/>
      <c r="C33" s="23"/>
      <c r="D33" s="23"/>
      <c r="E33" s="23"/>
      <c r="F33" s="23"/>
    </row>
    <row r="34" spans="2:6" ht="18">
      <c r="B34" s="23"/>
      <c r="C34" s="23"/>
      <c r="D34" s="23"/>
      <c r="E34" s="23"/>
      <c r="F34" s="23"/>
    </row>
    <row r="35" spans="2:6" ht="18">
      <c r="B35" s="23"/>
      <c r="C35" s="23"/>
      <c r="D35" s="23"/>
      <c r="E35" s="23"/>
      <c r="F35" s="23"/>
    </row>
    <row r="36" spans="2:6" ht="18">
      <c r="B36" s="23"/>
      <c r="C36" s="23"/>
      <c r="D36" s="23"/>
      <c r="E36" s="23"/>
      <c r="F36" s="23"/>
    </row>
    <row r="37" spans="2:6" ht="18">
      <c r="B37" s="23"/>
      <c r="C37" s="23"/>
      <c r="D37" s="23"/>
      <c r="E37" s="23"/>
      <c r="F37" s="23"/>
    </row>
    <row r="38" spans="1:6" ht="18">
      <c r="A38" s="22"/>
      <c r="B38" s="23"/>
      <c r="C38" s="23"/>
      <c r="D38" s="23"/>
      <c r="E38" s="23"/>
      <c r="F38" s="23"/>
    </row>
    <row r="39" spans="1:6" ht="18">
      <c r="A39" s="22"/>
      <c r="B39" s="23"/>
      <c r="C39" s="23"/>
      <c r="D39" s="23"/>
      <c r="E39" s="34"/>
      <c r="F39" s="35"/>
    </row>
    <row r="40" spans="1:6" ht="18">
      <c r="A40" s="22"/>
      <c r="B40" s="23"/>
      <c r="C40" s="23"/>
      <c r="D40" s="23"/>
      <c r="E40" s="23"/>
      <c r="F40" s="35"/>
    </row>
    <row r="41" spans="1:6" ht="18.75">
      <c r="A41" s="22"/>
      <c r="B41" s="23"/>
      <c r="C41" s="23"/>
      <c r="D41" s="23"/>
      <c r="E41" s="23"/>
      <c r="F41" s="36"/>
    </row>
    <row r="42" spans="1:6" ht="18.75">
      <c r="A42" s="317" t="s">
        <v>343</v>
      </c>
      <c r="B42" s="318"/>
      <c r="C42" s="318"/>
      <c r="D42" s="318"/>
      <c r="E42" s="23"/>
      <c r="F42" s="37"/>
    </row>
    <row r="43" spans="2:6" ht="18">
      <c r="B43" s="23"/>
      <c r="C43" s="23"/>
      <c r="D43" s="23"/>
      <c r="E43" s="23"/>
      <c r="F43" s="17"/>
    </row>
    <row r="44" spans="1:6" ht="15.75">
      <c r="A44" s="317" t="s">
        <v>344</v>
      </c>
      <c r="B44" s="317"/>
      <c r="C44" s="317"/>
      <c r="D44" s="317"/>
      <c r="E44" s="317"/>
      <c r="F44" s="317"/>
    </row>
    <row r="45" spans="1:6" ht="18">
      <c r="A45" s="22"/>
      <c r="B45" s="23"/>
      <c r="C45" s="23"/>
      <c r="D45" s="23"/>
      <c r="E45" s="23"/>
      <c r="F45" s="23"/>
    </row>
    <row r="46" spans="1:6" ht="18">
      <c r="A46" s="22"/>
      <c r="B46" s="23"/>
      <c r="C46" s="23"/>
      <c r="D46" s="23"/>
      <c r="E46" s="34"/>
      <c r="F46" s="35"/>
    </row>
    <row r="47" spans="1:6" ht="18">
      <c r="A47" s="22"/>
      <c r="B47" s="23"/>
      <c r="C47" s="23"/>
      <c r="D47" s="23"/>
      <c r="E47" s="23"/>
      <c r="F47" s="35"/>
    </row>
    <row r="48" spans="1:6" ht="18.75">
      <c r="A48" s="22"/>
      <c r="B48" s="23"/>
      <c r="C48" s="23"/>
      <c r="D48" s="23"/>
      <c r="E48" s="23"/>
      <c r="F48" s="36"/>
    </row>
    <row r="49" spans="1:6" ht="18">
      <c r="A49" s="22"/>
      <c r="B49" s="23"/>
      <c r="C49" s="23"/>
      <c r="D49" s="23"/>
      <c r="E49" s="23"/>
      <c r="F49" s="37"/>
    </row>
    <row r="52" spans="1:9" ht="15">
      <c r="A52" s="17"/>
      <c r="B52" s="17"/>
      <c r="C52" s="17"/>
      <c r="D52" s="46"/>
      <c r="E52" s="17"/>
      <c r="G52" s="17"/>
      <c r="H52" s="17"/>
      <c r="I52" s="17"/>
    </row>
    <row r="53" spans="1:6" ht="12.75">
      <c r="A53" s="22"/>
      <c r="F53" s="2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6"/>
  <sheetViews>
    <sheetView zoomScale="85" zoomScaleNormal="85" zoomScalePageLayoutView="0" workbookViewId="0" topLeftCell="A66">
      <selection activeCell="G90" sqref="G90"/>
    </sheetView>
  </sheetViews>
  <sheetFormatPr defaultColWidth="9.140625" defaultRowHeight="12.75"/>
  <cols>
    <col min="1" max="1" width="9.140625" style="17" customWidth="1"/>
    <col min="2" max="2" width="6.8515625" style="25" customWidth="1"/>
    <col min="3" max="3" width="10.8515625" style="17" customWidth="1"/>
    <col min="4" max="4" width="45.140625" style="17" customWidth="1"/>
    <col min="5" max="7" width="16.7109375" style="51" customWidth="1"/>
    <col min="8" max="40" width="9.140625" style="26" customWidth="1"/>
    <col min="41" max="16384" width="9.140625" style="17" customWidth="1"/>
  </cols>
  <sheetData>
    <row r="1" spans="3:4" ht="18.75" thickBot="1">
      <c r="C1" s="309"/>
      <c r="D1" s="309"/>
    </row>
    <row r="2" spans="2:7" ht="15.75">
      <c r="B2" s="52" t="s">
        <v>76</v>
      </c>
      <c r="C2" s="2" t="s">
        <v>50</v>
      </c>
      <c r="D2" s="53"/>
      <c r="E2" s="2" t="s">
        <v>338</v>
      </c>
      <c r="F2" s="2" t="s">
        <v>338</v>
      </c>
      <c r="G2" s="2" t="s">
        <v>338</v>
      </c>
    </row>
    <row r="3" spans="2:7" ht="16.5" thickBot="1">
      <c r="B3" s="54" t="s">
        <v>77</v>
      </c>
      <c r="C3" s="4" t="s">
        <v>174</v>
      </c>
      <c r="D3" s="4" t="s">
        <v>51</v>
      </c>
      <c r="E3" s="4" t="s">
        <v>333</v>
      </c>
      <c r="F3" s="4" t="s">
        <v>334</v>
      </c>
      <c r="G3" s="4" t="s">
        <v>335</v>
      </c>
    </row>
    <row r="4" spans="2:7" ht="4.5" customHeight="1" hidden="1" thickBot="1">
      <c r="B4" s="55"/>
      <c r="C4" s="310"/>
      <c r="D4" s="311"/>
      <c r="E4" s="56" t="s">
        <v>300</v>
      </c>
      <c r="F4" s="56" t="s">
        <v>300</v>
      </c>
      <c r="G4" s="56" t="s">
        <v>300</v>
      </c>
    </row>
    <row r="5" spans="2:7" ht="16.5" thickBot="1">
      <c r="B5" s="57"/>
      <c r="C5" s="312" t="s">
        <v>61</v>
      </c>
      <c r="D5" s="313"/>
      <c r="E5" s="58"/>
      <c r="F5" s="58"/>
      <c r="G5" s="58"/>
    </row>
    <row r="6" spans="2:7" ht="16.5" thickTop="1">
      <c r="B6" s="59">
        <v>41</v>
      </c>
      <c r="C6" s="60">
        <v>111003</v>
      </c>
      <c r="D6" s="61" t="s">
        <v>33</v>
      </c>
      <c r="E6" s="62">
        <v>491000</v>
      </c>
      <c r="F6" s="62">
        <v>495000</v>
      </c>
      <c r="G6" s="62">
        <v>495500</v>
      </c>
    </row>
    <row r="7" spans="2:7" ht="15.75">
      <c r="B7" s="63">
        <v>41</v>
      </c>
      <c r="C7" s="64">
        <v>121001</v>
      </c>
      <c r="D7" s="65" t="s">
        <v>15</v>
      </c>
      <c r="E7" s="69">
        <v>49200</v>
      </c>
      <c r="F7" s="69">
        <v>50000</v>
      </c>
      <c r="G7" s="69">
        <v>50600</v>
      </c>
    </row>
    <row r="8" spans="2:7" ht="15.75">
      <c r="B8" s="67">
        <v>41</v>
      </c>
      <c r="C8" s="40">
        <v>121002</v>
      </c>
      <c r="D8" s="68" t="s">
        <v>16</v>
      </c>
      <c r="E8" s="69">
        <v>42925</v>
      </c>
      <c r="F8" s="69">
        <v>43000</v>
      </c>
      <c r="G8" s="69">
        <v>43100</v>
      </c>
    </row>
    <row r="9" spans="2:7" ht="16.5" thickBot="1">
      <c r="B9" s="70">
        <v>41</v>
      </c>
      <c r="C9" s="71">
        <v>121003</v>
      </c>
      <c r="D9" s="72" t="s">
        <v>196</v>
      </c>
      <c r="E9" s="73">
        <v>370</v>
      </c>
      <c r="F9" s="73">
        <v>370</v>
      </c>
      <c r="G9" s="73">
        <v>370</v>
      </c>
    </row>
    <row r="10" spans="2:7" ht="16.5" thickBot="1">
      <c r="B10" s="74"/>
      <c r="C10" s="311"/>
      <c r="D10" s="311"/>
      <c r="E10" s="75"/>
      <c r="F10" s="75"/>
      <c r="G10" s="75"/>
    </row>
    <row r="11" spans="2:7" ht="15.75">
      <c r="B11" s="76"/>
      <c r="C11" s="312" t="s">
        <v>60</v>
      </c>
      <c r="D11" s="313"/>
      <c r="E11" s="77"/>
      <c r="F11" s="77"/>
      <c r="G11" s="77"/>
    </row>
    <row r="12" spans="2:7" ht="15.75">
      <c r="B12" s="78">
        <v>41</v>
      </c>
      <c r="C12" s="40">
        <v>133001</v>
      </c>
      <c r="D12" s="68" t="s">
        <v>12</v>
      </c>
      <c r="E12" s="69">
        <v>1500</v>
      </c>
      <c r="F12" s="69">
        <v>1525</v>
      </c>
      <c r="G12" s="69">
        <v>1515</v>
      </c>
    </row>
    <row r="13" spans="2:7" ht="15.75">
      <c r="B13" s="78">
        <v>71</v>
      </c>
      <c r="C13" s="40">
        <v>133015</v>
      </c>
      <c r="D13" s="68" t="s">
        <v>283</v>
      </c>
      <c r="E13" s="69">
        <v>14900</v>
      </c>
      <c r="F13" s="69">
        <v>12700</v>
      </c>
      <c r="G13" s="69">
        <v>12500</v>
      </c>
    </row>
    <row r="14" spans="2:7" ht="15.75">
      <c r="B14" s="78">
        <v>41</v>
      </c>
      <c r="C14" s="40">
        <v>133012</v>
      </c>
      <c r="D14" s="68" t="s">
        <v>21</v>
      </c>
      <c r="E14" s="69">
        <v>700</v>
      </c>
      <c r="F14" s="69">
        <v>700</v>
      </c>
      <c r="G14" s="69">
        <v>700</v>
      </c>
    </row>
    <row r="15" spans="2:7" ht="15.75">
      <c r="B15" s="78">
        <v>41</v>
      </c>
      <c r="C15" s="40">
        <v>133013</v>
      </c>
      <c r="D15" s="68" t="s">
        <v>197</v>
      </c>
      <c r="E15" s="69">
        <v>42700</v>
      </c>
      <c r="F15" s="69">
        <v>42500</v>
      </c>
      <c r="G15" s="69">
        <v>42600</v>
      </c>
    </row>
    <row r="16" spans="2:7" ht="16.5" thickBot="1">
      <c r="B16" s="79"/>
      <c r="C16" s="80"/>
      <c r="D16" s="81"/>
      <c r="E16" s="82">
        <f>SUM(E6:E15)</f>
        <v>643295</v>
      </c>
      <c r="F16" s="82">
        <f>SUM(F6:F15)</f>
        <v>645795</v>
      </c>
      <c r="G16" s="82">
        <f>SUM(G6:G15)</f>
        <v>646885</v>
      </c>
    </row>
    <row r="17" spans="2:7" ht="16.5" thickBot="1">
      <c r="B17" s="74"/>
      <c r="C17" s="83"/>
      <c r="D17" s="84"/>
      <c r="E17" s="85"/>
      <c r="F17" s="85"/>
      <c r="G17" s="85"/>
    </row>
    <row r="18" spans="2:7" ht="15.75">
      <c r="B18" s="76"/>
      <c r="C18" s="312" t="s">
        <v>62</v>
      </c>
      <c r="D18" s="313"/>
      <c r="E18" s="77"/>
      <c r="F18" s="77"/>
      <c r="G18" s="77"/>
    </row>
    <row r="19" spans="2:7" ht="15.75">
      <c r="B19" s="78">
        <v>41</v>
      </c>
      <c r="C19" s="40">
        <v>212002</v>
      </c>
      <c r="D19" s="68" t="s">
        <v>22</v>
      </c>
      <c r="E19" s="69">
        <v>6576</v>
      </c>
      <c r="F19" s="69">
        <v>6576</v>
      </c>
      <c r="G19" s="69">
        <v>6576</v>
      </c>
    </row>
    <row r="20" spans="2:7" ht="15.75">
      <c r="B20" s="86">
        <v>41</v>
      </c>
      <c r="C20" s="64">
        <v>212003</v>
      </c>
      <c r="D20" s="65" t="s">
        <v>175</v>
      </c>
      <c r="E20" s="69">
        <v>1500</v>
      </c>
      <c r="F20" s="69">
        <v>3400</v>
      </c>
      <c r="G20" s="69">
        <v>3500</v>
      </c>
    </row>
    <row r="21" spans="2:7" ht="15.75">
      <c r="B21" s="86">
        <v>41</v>
      </c>
      <c r="C21" s="64">
        <v>212003</v>
      </c>
      <c r="D21" s="65" t="s">
        <v>134</v>
      </c>
      <c r="E21" s="66">
        <v>18000</v>
      </c>
      <c r="F21" s="66">
        <v>18000</v>
      </c>
      <c r="G21" s="66">
        <v>18000</v>
      </c>
    </row>
    <row r="22" spans="2:7" ht="15.75">
      <c r="B22" s="86">
        <v>41</v>
      </c>
      <c r="C22" s="64">
        <v>212003</v>
      </c>
      <c r="D22" s="65" t="s">
        <v>135</v>
      </c>
      <c r="E22" s="69">
        <v>7200</v>
      </c>
      <c r="F22" s="69">
        <v>7200</v>
      </c>
      <c r="G22" s="69">
        <v>7200</v>
      </c>
    </row>
    <row r="23" spans="2:7" ht="15.75">
      <c r="B23" s="86">
        <v>41</v>
      </c>
      <c r="C23" s="64">
        <v>212003</v>
      </c>
      <c r="D23" s="65" t="s">
        <v>277</v>
      </c>
      <c r="E23" s="69">
        <v>2550</v>
      </c>
      <c r="F23" s="69">
        <v>750</v>
      </c>
      <c r="G23" s="308" t="s">
        <v>340</v>
      </c>
    </row>
    <row r="24" spans="2:7" ht="16.5" thickBot="1">
      <c r="B24" s="86">
        <v>41</v>
      </c>
      <c r="C24" s="64">
        <v>212004</v>
      </c>
      <c r="D24" s="65" t="s">
        <v>34</v>
      </c>
      <c r="E24" s="69">
        <v>350</v>
      </c>
      <c r="F24" s="69">
        <v>1900</v>
      </c>
      <c r="G24" s="69">
        <v>1900</v>
      </c>
    </row>
    <row r="25" spans="2:7" ht="16.5" thickBot="1">
      <c r="B25" s="57"/>
      <c r="C25" s="314" t="s">
        <v>63</v>
      </c>
      <c r="D25" s="315"/>
      <c r="E25" s="87">
        <v>0</v>
      </c>
      <c r="F25" s="87">
        <v>0</v>
      </c>
      <c r="G25" s="87">
        <v>0</v>
      </c>
    </row>
    <row r="26" spans="2:7" ht="15.75">
      <c r="B26" s="78">
        <v>41</v>
      </c>
      <c r="C26" s="40">
        <v>221004</v>
      </c>
      <c r="D26" s="68" t="s">
        <v>137</v>
      </c>
      <c r="E26" s="69">
        <v>5400</v>
      </c>
      <c r="F26" s="69">
        <v>5600</v>
      </c>
      <c r="G26" s="69">
        <v>5400</v>
      </c>
    </row>
    <row r="27" spans="2:7" ht="15.75">
      <c r="B27" s="78">
        <v>41</v>
      </c>
      <c r="C27" s="40">
        <v>221004</v>
      </c>
      <c r="D27" s="68" t="s">
        <v>136</v>
      </c>
      <c r="E27" s="69">
        <v>5200</v>
      </c>
      <c r="F27" s="69">
        <v>5300</v>
      </c>
      <c r="G27" s="69">
        <v>5350</v>
      </c>
    </row>
    <row r="28" spans="2:7" ht="15.75">
      <c r="B28" s="78">
        <v>41</v>
      </c>
      <c r="C28" s="40">
        <v>221004</v>
      </c>
      <c r="D28" s="68" t="s">
        <v>138</v>
      </c>
      <c r="E28" s="69">
        <v>13500</v>
      </c>
      <c r="F28" s="69">
        <v>13500</v>
      </c>
      <c r="G28" s="69">
        <v>13500</v>
      </c>
    </row>
    <row r="29" spans="2:7" ht="15.75">
      <c r="B29" s="78">
        <v>41</v>
      </c>
      <c r="C29" s="40">
        <v>222003</v>
      </c>
      <c r="D29" s="68" t="s">
        <v>139</v>
      </c>
      <c r="E29" s="69">
        <v>40</v>
      </c>
      <c r="F29" s="69">
        <v>50</v>
      </c>
      <c r="G29" s="69">
        <v>40</v>
      </c>
    </row>
    <row r="30" spans="2:7" ht="15.75">
      <c r="B30" s="78">
        <v>41</v>
      </c>
      <c r="C30" s="40">
        <v>223001</v>
      </c>
      <c r="D30" s="68" t="s">
        <v>17</v>
      </c>
      <c r="E30" s="69">
        <v>320</v>
      </c>
      <c r="F30" s="69">
        <v>350</v>
      </c>
      <c r="G30" s="69">
        <v>320</v>
      </c>
    </row>
    <row r="31" spans="2:7" ht="15.75">
      <c r="B31" s="78">
        <v>41</v>
      </c>
      <c r="C31" s="40">
        <v>223001</v>
      </c>
      <c r="D31" s="68" t="s">
        <v>140</v>
      </c>
      <c r="E31" s="69">
        <v>550</v>
      </c>
      <c r="F31" s="69">
        <v>600</v>
      </c>
      <c r="G31" s="69">
        <v>550</v>
      </c>
    </row>
    <row r="32" spans="2:7" ht="15.75">
      <c r="B32" s="88">
        <v>41</v>
      </c>
      <c r="C32" s="89">
        <v>223001</v>
      </c>
      <c r="D32" s="68" t="s">
        <v>198</v>
      </c>
      <c r="E32" s="90">
        <v>10</v>
      </c>
      <c r="F32" s="90">
        <v>10</v>
      </c>
      <c r="G32" s="90">
        <v>10</v>
      </c>
    </row>
    <row r="33" spans="2:7" ht="15.75">
      <c r="B33" s="78">
        <v>41</v>
      </c>
      <c r="C33" s="40">
        <v>223002</v>
      </c>
      <c r="D33" s="68" t="s">
        <v>145</v>
      </c>
      <c r="E33" s="69">
        <v>2300</v>
      </c>
      <c r="F33" s="69">
        <v>2330</v>
      </c>
      <c r="G33" s="69">
        <v>2320</v>
      </c>
    </row>
    <row r="34" spans="2:7" ht="15" customHeight="1">
      <c r="B34" s="78">
        <v>41</v>
      </c>
      <c r="C34" s="40">
        <v>223002</v>
      </c>
      <c r="D34" s="68" t="s">
        <v>199</v>
      </c>
      <c r="E34" s="69">
        <v>1850</v>
      </c>
      <c r="F34" s="69">
        <v>1900</v>
      </c>
      <c r="G34" s="69">
        <v>1850</v>
      </c>
    </row>
    <row r="35" spans="2:7" ht="15" customHeight="1">
      <c r="B35" s="78">
        <v>41</v>
      </c>
      <c r="C35" s="40">
        <v>223003</v>
      </c>
      <c r="D35" s="68" t="s">
        <v>341</v>
      </c>
      <c r="E35" s="69">
        <v>4250</v>
      </c>
      <c r="F35" s="69">
        <v>4250</v>
      </c>
      <c r="G35" s="69">
        <v>4000</v>
      </c>
    </row>
    <row r="36" spans="2:7" ht="15.75">
      <c r="B36" s="78">
        <v>41</v>
      </c>
      <c r="C36" s="40">
        <v>223003</v>
      </c>
      <c r="D36" s="68" t="s">
        <v>200</v>
      </c>
      <c r="E36" s="69">
        <v>2900</v>
      </c>
      <c r="F36" s="69">
        <v>2900</v>
      </c>
      <c r="G36" s="69">
        <v>2900</v>
      </c>
    </row>
    <row r="37" spans="2:7" ht="15.75">
      <c r="B37" s="91" t="s">
        <v>302</v>
      </c>
      <c r="C37" s="40">
        <v>223003</v>
      </c>
      <c r="D37" s="92" t="s">
        <v>290</v>
      </c>
      <c r="E37" s="93">
        <v>7150</v>
      </c>
      <c r="F37" s="93">
        <v>7150</v>
      </c>
      <c r="G37" s="93">
        <v>7150</v>
      </c>
    </row>
    <row r="38" spans="2:7" ht="16.5" thickBot="1">
      <c r="B38" s="94">
        <v>41</v>
      </c>
      <c r="C38" s="71">
        <v>229005</v>
      </c>
      <c r="D38" s="72" t="s">
        <v>23</v>
      </c>
      <c r="E38" s="73">
        <v>231</v>
      </c>
      <c r="F38" s="73">
        <v>231</v>
      </c>
      <c r="G38" s="73">
        <v>231</v>
      </c>
    </row>
    <row r="39" spans="2:7" ht="16.5" thickBot="1">
      <c r="B39" s="74"/>
      <c r="C39" s="95"/>
      <c r="D39" s="96"/>
      <c r="E39" s="97"/>
      <c r="F39" s="97"/>
      <c r="G39" s="97"/>
    </row>
    <row r="40" spans="2:7" ht="16.5" thickBot="1">
      <c r="B40" s="76"/>
      <c r="C40" s="314" t="s">
        <v>201</v>
      </c>
      <c r="D40" s="315"/>
      <c r="E40" s="87">
        <v>0</v>
      </c>
      <c r="F40" s="87">
        <v>0</v>
      </c>
      <c r="G40" s="87">
        <v>0</v>
      </c>
    </row>
    <row r="41" spans="2:7" ht="16.5" thickBot="1">
      <c r="B41" s="94">
        <v>41</v>
      </c>
      <c r="C41" s="71">
        <v>243</v>
      </c>
      <c r="D41" s="72" t="s">
        <v>13</v>
      </c>
      <c r="E41" s="73">
        <v>20</v>
      </c>
      <c r="F41" s="73">
        <v>20</v>
      </c>
      <c r="G41" s="73">
        <v>20</v>
      </c>
    </row>
    <row r="42" spans="2:7" ht="16.5" thickBot="1">
      <c r="B42" s="74"/>
      <c r="C42" s="95"/>
      <c r="D42" s="96"/>
      <c r="E42" s="98"/>
      <c r="F42" s="98"/>
      <c r="G42" s="98"/>
    </row>
    <row r="43" spans="2:7" ht="15.75">
      <c r="B43" s="76"/>
      <c r="C43" s="312" t="s">
        <v>64</v>
      </c>
      <c r="D43" s="313"/>
      <c r="E43" s="77">
        <v>0</v>
      </c>
      <c r="F43" s="77">
        <v>0</v>
      </c>
      <c r="G43" s="77">
        <v>0</v>
      </c>
    </row>
    <row r="44" spans="2:7" ht="15.75">
      <c r="B44" s="78">
        <v>41</v>
      </c>
      <c r="C44" s="40">
        <v>292008</v>
      </c>
      <c r="D44" s="68" t="s">
        <v>173</v>
      </c>
      <c r="E44" s="69">
        <v>1600</v>
      </c>
      <c r="F44" s="69">
        <v>1525</v>
      </c>
      <c r="G44" s="69">
        <v>1400</v>
      </c>
    </row>
    <row r="45" spans="2:7" ht="15.75">
      <c r="B45" s="78">
        <v>41</v>
      </c>
      <c r="C45" s="40">
        <v>292012</v>
      </c>
      <c r="D45" s="68" t="s">
        <v>202</v>
      </c>
      <c r="E45" s="69">
        <v>3605</v>
      </c>
      <c r="F45" s="69">
        <v>3000</v>
      </c>
      <c r="G45" s="69">
        <v>2500</v>
      </c>
    </row>
    <row r="46" spans="2:7" ht="15.75">
      <c r="B46" s="91"/>
      <c r="C46" s="99">
        <v>292017</v>
      </c>
      <c r="D46" s="68" t="s">
        <v>317</v>
      </c>
      <c r="E46" s="69">
        <v>1525</v>
      </c>
      <c r="F46" s="69">
        <v>1400</v>
      </c>
      <c r="G46" s="69">
        <v>1350</v>
      </c>
    </row>
    <row r="47" spans="2:7" ht="15.75">
      <c r="B47" s="91">
        <v>41</v>
      </c>
      <c r="C47" s="99">
        <v>292027</v>
      </c>
      <c r="D47" s="100" t="s">
        <v>30</v>
      </c>
      <c r="E47" s="93">
        <v>7400</v>
      </c>
      <c r="F47" s="93">
        <v>7400</v>
      </c>
      <c r="G47" s="93">
        <v>7400</v>
      </c>
    </row>
    <row r="48" spans="2:7" ht="15.75">
      <c r="B48" s="91">
        <v>41</v>
      </c>
      <c r="C48" s="99">
        <v>290027</v>
      </c>
      <c r="D48" s="101" t="s">
        <v>280</v>
      </c>
      <c r="E48" s="93">
        <v>1843</v>
      </c>
      <c r="F48" s="93">
        <v>1000</v>
      </c>
      <c r="G48" s="93">
        <v>1100</v>
      </c>
    </row>
    <row r="49" spans="2:7" ht="15.75">
      <c r="B49" s="91">
        <v>41</v>
      </c>
      <c r="C49" s="99">
        <v>290027</v>
      </c>
      <c r="D49" s="101" t="s">
        <v>314</v>
      </c>
      <c r="E49" s="93">
        <v>2874</v>
      </c>
      <c r="F49" s="93">
        <v>2874</v>
      </c>
      <c r="G49" s="93">
        <v>2874</v>
      </c>
    </row>
    <row r="50" spans="2:7" ht="15.75">
      <c r="B50" s="91">
        <v>41</v>
      </c>
      <c r="C50" s="99">
        <v>292027</v>
      </c>
      <c r="D50" s="101" t="s">
        <v>273</v>
      </c>
      <c r="E50" s="93">
        <v>1200</v>
      </c>
      <c r="F50" s="93">
        <v>1000</v>
      </c>
      <c r="G50" s="93">
        <v>500</v>
      </c>
    </row>
    <row r="51" spans="2:7" ht="16.5" customHeight="1" thickBot="1">
      <c r="B51" s="79"/>
      <c r="C51" s="80"/>
      <c r="D51" s="81"/>
      <c r="E51" s="102">
        <f>SUM(E19:E50)</f>
        <v>99944</v>
      </c>
      <c r="F51" s="102">
        <f>SUM(F19:F50)</f>
        <v>100216</v>
      </c>
      <c r="G51" s="102">
        <f>SUM(G19:G50)</f>
        <v>97941</v>
      </c>
    </row>
    <row r="52" spans="2:7" ht="15.75" customHeight="1" thickBot="1">
      <c r="B52" s="74"/>
      <c r="C52" s="103"/>
      <c r="D52" s="104"/>
      <c r="E52" s="105"/>
      <c r="F52" s="105"/>
      <c r="G52" s="105"/>
    </row>
    <row r="53" spans="2:7" ht="15.75">
      <c r="B53" s="76"/>
      <c r="C53" s="312" t="s">
        <v>176</v>
      </c>
      <c r="D53" s="313"/>
      <c r="E53" s="106">
        <f>SUM(E54:E71)</f>
        <v>201508</v>
      </c>
      <c r="F53" s="106">
        <f>SUM(F54:F71)</f>
        <v>205169</v>
      </c>
      <c r="G53" s="106">
        <f>SUM(G54:G71)</f>
        <v>220262</v>
      </c>
    </row>
    <row r="54" spans="2:7" ht="15.75">
      <c r="B54" s="78">
        <v>111</v>
      </c>
      <c r="C54" s="40">
        <v>312</v>
      </c>
      <c r="D54" s="68" t="s">
        <v>213</v>
      </c>
      <c r="E54" s="90">
        <v>188</v>
      </c>
      <c r="F54" s="90">
        <v>188</v>
      </c>
      <c r="G54" s="90">
        <v>188</v>
      </c>
    </row>
    <row r="55" spans="2:7" ht="19.5" customHeight="1">
      <c r="B55" s="78">
        <v>41</v>
      </c>
      <c r="C55" s="40">
        <v>311</v>
      </c>
      <c r="D55" s="65" t="s">
        <v>89</v>
      </c>
      <c r="E55" s="107">
        <v>2430</v>
      </c>
      <c r="F55" s="107">
        <v>2400</v>
      </c>
      <c r="G55" s="107">
        <v>2400</v>
      </c>
    </row>
    <row r="56" spans="2:7" ht="19.5" customHeight="1">
      <c r="B56" s="78">
        <v>111</v>
      </c>
      <c r="C56" s="40">
        <v>312001</v>
      </c>
      <c r="D56" s="65" t="s">
        <v>278</v>
      </c>
      <c r="E56" s="107">
        <v>1711</v>
      </c>
      <c r="F56" s="107"/>
      <c r="G56" s="107"/>
    </row>
    <row r="57" spans="2:7" ht="19.5" customHeight="1">
      <c r="B57" s="78">
        <v>111</v>
      </c>
      <c r="C57" s="40">
        <v>312001</v>
      </c>
      <c r="D57" s="65" t="s">
        <v>259</v>
      </c>
      <c r="E57" s="107">
        <v>81</v>
      </c>
      <c r="F57" s="107">
        <v>81</v>
      </c>
      <c r="G57" s="107">
        <v>81</v>
      </c>
    </row>
    <row r="58" spans="2:7" ht="19.5" customHeight="1">
      <c r="B58" s="78">
        <v>111</v>
      </c>
      <c r="C58" s="40">
        <v>312001</v>
      </c>
      <c r="D58" s="65" t="s">
        <v>262</v>
      </c>
      <c r="E58" s="107">
        <v>3000</v>
      </c>
      <c r="F58" s="107">
        <v>3000</v>
      </c>
      <c r="G58" s="107">
        <v>3000</v>
      </c>
    </row>
    <row r="59" spans="2:7" ht="15.75">
      <c r="B59" s="86">
        <v>111</v>
      </c>
      <c r="C59" s="64">
        <v>312001</v>
      </c>
      <c r="D59" s="65" t="s">
        <v>24</v>
      </c>
      <c r="E59" s="107">
        <v>7000</v>
      </c>
      <c r="F59" s="107">
        <v>7100</v>
      </c>
      <c r="G59" s="107">
        <v>7150</v>
      </c>
    </row>
    <row r="60" spans="2:7" ht="15.75">
      <c r="B60" s="86">
        <v>111</v>
      </c>
      <c r="C60" s="64">
        <v>312001</v>
      </c>
      <c r="D60" s="65" t="s">
        <v>227</v>
      </c>
      <c r="E60" s="107">
        <v>538</v>
      </c>
      <c r="F60" s="107">
        <v>538</v>
      </c>
      <c r="G60" s="107">
        <v>538</v>
      </c>
    </row>
    <row r="61" spans="2:7" ht="15.75">
      <c r="B61" s="108">
        <v>111</v>
      </c>
      <c r="C61" s="109">
        <v>312001</v>
      </c>
      <c r="D61" s="110" t="s">
        <v>172</v>
      </c>
      <c r="E61" s="111">
        <v>200</v>
      </c>
      <c r="F61" s="111">
        <v>200</v>
      </c>
      <c r="G61" s="111">
        <v>200</v>
      </c>
    </row>
    <row r="62" spans="2:7" ht="15.75">
      <c r="B62" s="78">
        <v>111</v>
      </c>
      <c r="C62" s="40">
        <v>312001</v>
      </c>
      <c r="D62" s="68" t="s">
        <v>25</v>
      </c>
      <c r="E62" s="112">
        <v>175894</v>
      </c>
      <c r="F62" s="112">
        <v>181055</v>
      </c>
      <c r="G62" s="112">
        <v>196098</v>
      </c>
    </row>
    <row r="63" spans="2:7" ht="15.75">
      <c r="B63" s="78">
        <v>111</v>
      </c>
      <c r="C63" s="40">
        <v>312001</v>
      </c>
      <c r="D63" s="68" t="s">
        <v>256</v>
      </c>
      <c r="E63" s="112">
        <v>2000</v>
      </c>
      <c r="F63" s="112">
        <v>2000</v>
      </c>
      <c r="G63" s="112">
        <v>2000</v>
      </c>
    </row>
    <row r="64" spans="2:7" ht="15.75">
      <c r="B64" s="78">
        <v>111</v>
      </c>
      <c r="C64" s="40">
        <v>312001</v>
      </c>
      <c r="D64" s="68" t="s">
        <v>90</v>
      </c>
      <c r="E64" s="112">
        <v>1958</v>
      </c>
      <c r="F64" s="112">
        <v>1958</v>
      </c>
      <c r="G64" s="112">
        <v>1958</v>
      </c>
    </row>
    <row r="65" spans="2:7" ht="15.75">
      <c r="B65" s="78">
        <v>111</v>
      </c>
      <c r="C65" s="40">
        <v>312001</v>
      </c>
      <c r="D65" s="68" t="s">
        <v>14</v>
      </c>
      <c r="E65" s="112">
        <v>1443</v>
      </c>
      <c r="F65" s="112">
        <v>1434</v>
      </c>
      <c r="G65" s="112">
        <v>1434</v>
      </c>
    </row>
    <row r="66" spans="2:7" ht="15" customHeight="1">
      <c r="B66" s="78">
        <v>111</v>
      </c>
      <c r="C66" s="40">
        <v>312001</v>
      </c>
      <c r="D66" s="68" t="s">
        <v>26</v>
      </c>
      <c r="E66" s="112">
        <v>2000</v>
      </c>
      <c r="F66" s="112">
        <v>2100</v>
      </c>
      <c r="G66" s="112">
        <v>2000</v>
      </c>
    </row>
    <row r="67" spans="2:7" ht="15.75">
      <c r="B67" s="78">
        <v>111</v>
      </c>
      <c r="C67" s="40">
        <v>312001</v>
      </c>
      <c r="D67" s="68" t="s">
        <v>146</v>
      </c>
      <c r="E67" s="112">
        <v>165</v>
      </c>
      <c r="F67" s="112">
        <v>165</v>
      </c>
      <c r="G67" s="112">
        <v>165</v>
      </c>
    </row>
    <row r="68" spans="2:7" ht="15.75">
      <c r="B68" s="78">
        <v>111</v>
      </c>
      <c r="C68" s="40">
        <v>312001</v>
      </c>
      <c r="D68" s="68" t="s">
        <v>177</v>
      </c>
      <c r="E68" s="107">
        <v>75</v>
      </c>
      <c r="F68" s="107">
        <v>75</v>
      </c>
      <c r="G68" s="107">
        <v>75</v>
      </c>
    </row>
    <row r="69" spans="2:7" ht="15.75">
      <c r="B69" s="78">
        <v>111</v>
      </c>
      <c r="C69" s="40">
        <v>312001</v>
      </c>
      <c r="D69" s="68" t="s">
        <v>164</v>
      </c>
      <c r="E69" s="107">
        <v>1950</v>
      </c>
      <c r="F69" s="107">
        <v>2000</v>
      </c>
      <c r="G69" s="107">
        <v>2100</v>
      </c>
    </row>
    <row r="70" spans="2:7" ht="15.75">
      <c r="B70" s="78">
        <v>111</v>
      </c>
      <c r="C70" s="40">
        <v>312001</v>
      </c>
      <c r="D70" s="68" t="s">
        <v>165</v>
      </c>
      <c r="E70" s="107">
        <v>575</v>
      </c>
      <c r="F70" s="107">
        <v>575</v>
      </c>
      <c r="G70" s="107">
        <v>575</v>
      </c>
    </row>
    <row r="71" spans="2:40" s="48" customFormat="1" ht="15.75">
      <c r="B71" s="113">
        <v>111</v>
      </c>
      <c r="C71" s="114">
        <v>312001</v>
      </c>
      <c r="D71" s="101" t="s">
        <v>244</v>
      </c>
      <c r="E71" s="115">
        <v>300</v>
      </c>
      <c r="F71" s="115">
        <v>300</v>
      </c>
      <c r="G71" s="115">
        <v>300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</row>
    <row r="72" spans="2:7" ht="21" customHeight="1" thickBot="1">
      <c r="B72" s="79"/>
      <c r="C72" s="80"/>
      <c r="D72" s="81" t="s">
        <v>59</v>
      </c>
      <c r="E72" s="102">
        <f>E16+E51+E53</f>
        <v>944747</v>
      </c>
      <c r="F72" s="102">
        <f>F16+F51+F53</f>
        <v>951180</v>
      </c>
      <c r="G72" s="102">
        <f>G16+G51+G53</f>
        <v>965088</v>
      </c>
    </row>
    <row r="73" spans="2:7" ht="14.25" customHeight="1">
      <c r="B73" s="116"/>
      <c r="C73" s="117"/>
      <c r="D73" s="118"/>
      <c r="E73" s="119"/>
      <c r="F73" s="119"/>
      <c r="G73" s="119"/>
    </row>
    <row r="74" spans="2:7" ht="24" customHeight="1">
      <c r="B74" s="120"/>
      <c r="C74" s="121"/>
      <c r="D74" s="122"/>
      <c r="E74" s="123"/>
      <c r="F74" s="123"/>
      <c r="G74" s="123"/>
    </row>
    <row r="75" spans="2:7" ht="24" customHeight="1">
      <c r="B75" s="78" t="s">
        <v>307</v>
      </c>
      <c r="C75" s="40">
        <v>322001</v>
      </c>
      <c r="D75" s="68" t="s">
        <v>309</v>
      </c>
      <c r="E75" s="107">
        <v>641723</v>
      </c>
      <c r="F75" s="107">
        <v>0</v>
      </c>
      <c r="G75" s="107">
        <v>0</v>
      </c>
    </row>
    <row r="76" spans="2:7" ht="24" customHeight="1">
      <c r="B76" s="78" t="s">
        <v>308</v>
      </c>
      <c r="C76" s="40">
        <v>322001</v>
      </c>
      <c r="D76" s="68" t="s">
        <v>310</v>
      </c>
      <c r="E76" s="107">
        <v>75497</v>
      </c>
      <c r="F76" s="107">
        <v>0</v>
      </c>
      <c r="G76" s="107">
        <v>0</v>
      </c>
    </row>
    <row r="77" spans="2:7" ht="24" customHeight="1">
      <c r="B77" s="78">
        <v>43</v>
      </c>
      <c r="C77" s="40">
        <v>233001</v>
      </c>
      <c r="D77" s="68" t="s">
        <v>311</v>
      </c>
      <c r="E77" s="107">
        <v>294000</v>
      </c>
      <c r="F77" s="107"/>
      <c r="G77" s="107"/>
    </row>
    <row r="78" spans="2:7" ht="24" customHeight="1">
      <c r="B78" s="124"/>
      <c r="C78" s="125"/>
      <c r="D78" s="122" t="s">
        <v>9</v>
      </c>
      <c r="E78" s="126">
        <f>SUM(E75:E77)</f>
        <v>1011220</v>
      </c>
      <c r="F78" s="126">
        <f>SUM(F75:F77)</f>
        <v>0</v>
      </c>
      <c r="G78" s="126">
        <f>SUM(G75:G77)</f>
        <v>0</v>
      </c>
    </row>
    <row r="79" spans="2:7" ht="15" customHeight="1">
      <c r="B79" s="78">
        <v>46</v>
      </c>
      <c r="C79" s="40">
        <v>454001</v>
      </c>
      <c r="D79" s="68" t="s">
        <v>91</v>
      </c>
      <c r="E79" s="107">
        <v>13329</v>
      </c>
      <c r="F79" s="107">
        <v>13329</v>
      </c>
      <c r="G79" s="107">
        <v>13329</v>
      </c>
    </row>
    <row r="80" spans="2:40" ht="15.75">
      <c r="B80" s="78" t="s">
        <v>339</v>
      </c>
      <c r="C80" s="40">
        <v>453</v>
      </c>
      <c r="D80" s="68" t="s">
        <v>292</v>
      </c>
      <c r="E80" s="107">
        <v>26</v>
      </c>
      <c r="F80" s="107"/>
      <c r="G80" s="10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2:40" ht="15.75">
      <c r="B81" s="78">
        <v>41</v>
      </c>
      <c r="C81" s="40">
        <v>411005</v>
      </c>
      <c r="D81" s="68" t="s">
        <v>92</v>
      </c>
      <c r="E81" s="107">
        <v>1500</v>
      </c>
      <c r="F81" s="107">
        <v>500</v>
      </c>
      <c r="G81" s="107">
        <v>500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2:40" ht="18" customHeight="1">
      <c r="B82" s="120"/>
      <c r="C82" s="121"/>
      <c r="D82" s="122" t="s">
        <v>27</v>
      </c>
      <c r="E82" s="123">
        <f>SUM(E79:E81)</f>
        <v>14855</v>
      </c>
      <c r="F82" s="123">
        <f>SUM(F79:F81)</f>
        <v>13829</v>
      </c>
      <c r="G82" s="123">
        <f>SUM(G79:G81)</f>
        <v>13829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</row>
    <row r="83" spans="2:40" ht="21.75" customHeight="1">
      <c r="B83" s="127"/>
      <c r="C83" s="128"/>
      <c r="D83" s="129" t="s">
        <v>70</v>
      </c>
      <c r="E83" s="130">
        <v>2800</v>
      </c>
      <c r="F83" s="130">
        <v>2900</v>
      </c>
      <c r="G83" s="130">
        <v>3000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</row>
    <row r="84" spans="2:40" ht="21.75" customHeight="1">
      <c r="B84" s="127"/>
      <c r="C84" s="128"/>
      <c r="D84" s="129"/>
      <c r="E84" s="131"/>
      <c r="F84" s="131"/>
      <c r="G84" s="131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</row>
    <row r="85" spans="2:40" ht="24.75" customHeight="1" thickBot="1">
      <c r="B85" s="132"/>
      <c r="C85" s="133"/>
      <c r="D85" s="134" t="s">
        <v>28</v>
      </c>
      <c r="E85" s="135">
        <f>E72+E78+E82+E83</f>
        <v>1973622</v>
      </c>
      <c r="F85" s="135">
        <f>F72+F78+F82+F83</f>
        <v>967909</v>
      </c>
      <c r="G85" s="135">
        <f>G72+G78+G82+G83</f>
        <v>981917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</row>
    <row r="86" spans="8:40" ht="18" customHeight="1"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</sheetData>
  <sheetProtection/>
  <mergeCells count="10">
    <mergeCell ref="C1:D1"/>
    <mergeCell ref="C4:D4"/>
    <mergeCell ref="C5:D5"/>
    <mergeCell ref="C53:D53"/>
    <mergeCell ref="C40:D40"/>
    <mergeCell ref="C43:D43"/>
    <mergeCell ref="C10:D10"/>
    <mergeCell ref="C11:D11"/>
    <mergeCell ref="C18:D18"/>
    <mergeCell ref="C25:D25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3"/>
  <sheetViews>
    <sheetView zoomScalePageLayoutView="0" workbookViewId="0" topLeftCell="A223">
      <selection activeCell="G194" sqref="G194"/>
    </sheetView>
  </sheetViews>
  <sheetFormatPr defaultColWidth="9.140625" defaultRowHeight="12.75"/>
  <cols>
    <col min="1" max="1" width="9.140625" style="137" customWidth="1"/>
    <col min="2" max="2" width="9.28125" style="137" customWidth="1"/>
    <col min="3" max="3" width="10.140625" style="96" customWidth="1"/>
    <col min="4" max="4" width="45.57421875" style="96" customWidth="1"/>
    <col min="5" max="7" width="13.7109375" style="96" customWidth="1"/>
    <col min="8" max="16384" width="9.140625" style="139" customWidth="1"/>
  </cols>
  <sheetData>
    <row r="1" spans="1:4" ht="15">
      <c r="A1" s="136"/>
      <c r="C1" s="316"/>
      <c r="D1" s="316"/>
    </row>
    <row r="2" ht="15.75" thickBot="1"/>
    <row r="3" spans="1:7" ht="15.75" thickBot="1">
      <c r="A3" s="140" t="s">
        <v>76</v>
      </c>
      <c r="B3" s="141" t="s">
        <v>148</v>
      </c>
      <c r="C3" s="142" t="s">
        <v>50</v>
      </c>
      <c r="D3" s="142" t="s">
        <v>19</v>
      </c>
      <c r="E3" s="2" t="s">
        <v>338</v>
      </c>
      <c r="F3" s="2" t="s">
        <v>338</v>
      </c>
      <c r="G3" s="2" t="s">
        <v>338</v>
      </c>
    </row>
    <row r="4" spans="1:7" ht="15.75" thickBot="1">
      <c r="A4" s="143" t="s">
        <v>77</v>
      </c>
      <c r="B4" s="144" t="s">
        <v>147</v>
      </c>
      <c r="C4" s="145" t="s">
        <v>57</v>
      </c>
      <c r="D4" s="146"/>
      <c r="E4" s="4" t="s">
        <v>333</v>
      </c>
      <c r="F4" s="4" t="s">
        <v>334</v>
      </c>
      <c r="G4" s="4" t="s">
        <v>335</v>
      </c>
    </row>
    <row r="5" spans="1:7" ht="15">
      <c r="A5" s="147"/>
      <c r="B5" s="148" t="s">
        <v>224</v>
      </c>
      <c r="C5" s="149"/>
      <c r="D5" s="150" t="s">
        <v>214</v>
      </c>
      <c r="E5" s="151">
        <f>SUM(E6:E70)</f>
        <v>313514</v>
      </c>
      <c r="F5" s="151">
        <f>SUM(F6:F70)</f>
        <v>313780</v>
      </c>
      <c r="G5" s="151">
        <f>SUM(G6:G70)</f>
        <v>327155</v>
      </c>
    </row>
    <row r="6" spans="1:7" ht="29.25">
      <c r="A6" s="152"/>
      <c r="B6" s="153"/>
      <c r="C6" s="154">
        <v>61</v>
      </c>
      <c r="D6" s="155" t="s">
        <v>93</v>
      </c>
      <c r="E6" s="156">
        <v>0</v>
      </c>
      <c r="F6" s="156">
        <v>0</v>
      </c>
      <c r="G6" s="156">
        <v>0</v>
      </c>
    </row>
    <row r="7" spans="1:7" ht="15">
      <c r="A7" s="157">
        <v>41</v>
      </c>
      <c r="B7" s="158"/>
      <c r="C7" s="159">
        <v>61</v>
      </c>
      <c r="D7" s="160" t="s">
        <v>203</v>
      </c>
      <c r="E7" s="161">
        <v>166500</v>
      </c>
      <c r="F7" s="161">
        <v>167500</v>
      </c>
      <c r="G7" s="161">
        <v>175200</v>
      </c>
    </row>
    <row r="8" spans="1:7" ht="15">
      <c r="A8" s="162">
        <v>111</v>
      </c>
      <c r="B8" s="163"/>
      <c r="C8" s="164">
        <v>611</v>
      </c>
      <c r="D8" s="165" t="s">
        <v>324</v>
      </c>
      <c r="E8" s="166">
        <v>353</v>
      </c>
      <c r="F8" s="166">
        <v>353</v>
      </c>
      <c r="G8" s="166">
        <v>353</v>
      </c>
    </row>
    <row r="9" spans="1:7" ht="15">
      <c r="A9" s="167"/>
      <c r="B9" s="168"/>
      <c r="C9" s="154">
        <v>62</v>
      </c>
      <c r="D9" s="169" t="s">
        <v>94</v>
      </c>
      <c r="E9" s="170">
        <v>0</v>
      </c>
      <c r="F9" s="170">
        <v>0</v>
      </c>
      <c r="G9" s="170">
        <v>0</v>
      </c>
    </row>
    <row r="10" spans="1:7" ht="15">
      <c r="A10" s="171">
        <v>41</v>
      </c>
      <c r="B10" s="163"/>
      <c r="C10" s="172">
        <v>62</v>
      </c>
      <c r="D10" s="173" t="s">
        <v>31</v>
      </c>
      <c r="E10" s="174">
        <v>58200</v>
      </c>
      <c r="F10" s="174">
        <v>58600</v>
      </c>
      <c r="G10" s="174">
        <v>61232</v>
      </c>
    </row>
    <row r="11" spans="1:7" ht="15">
      <c r="A11" s="175">
        <v>41</v>
      </c>
      <c r="B11" s="176"/>
      <c r="C11" s="177">
        <v>627</v>
      </c>
      <c r="D11" s="178" t="s">
        <v>36</v>
      </c>
      <c r="E11" s="179">
        <v>1200</v>
      </c>
      <c r="F11" s="179">
        <v>1200</v>
      </c>
      <c r="G11" s="179">
        <v>1200</v>
      </c>
    </row>
    <row r="12" spans="1:7" ht="15">
      <c r="A12" s="180"/>
      <c r="B12" s="168"/>
      <c r="C12" s="181">
        <v>630</v>
      </c>
      <c r="D12" s="182" t="s">
        <v>38</v>
      </c>
      <c r="E12" s="183">
        <v>0</v>
      </c>
      <c r="F12" s="183">
        <v>0</v>
      </c>
      <c r="G12" s="183">
        <v>0</v>
      </c>
    </row>
    <row r="13" spans="1:7" ht="15">
      <c r="A13" s="175">
        <v>41</v>
      </c>
      <c r="B13" s="176"/>
      <c r="C13" s="177">
        <v>631001</v>
      </c>
      <c r="D13" s="178" t="s">
        <v>0</v>
      </c>
      <c r="E13" s="166">
        <v>350</v>
      </c>
      <c r="F13" s="166">
        <v>350</v>
      </c>
      <c r="G13" s="166">
        <v>350</v>
      </c>
    </row>
    <row r="14" spans="1:7" ht="15">
      <c r="A14" s="175"/>
      <c r="B14" s="176"/>
      <c r="C14" s="184">
        <v>632</v>
      </c>
      <c r="D14" s="185" t="s">
        <v>178</v>
      </c>
      <c r="E14" s="166">
        <v>0</v>
      </c>
      <c r="F14" s="166">
        <v>0</v>
      </c>
      <c r="G14" s="166">
        <v>0</v>
      </c>
    </row>
    <row r="15" spans="1:7" ht="15">
      <c r="A15" s="175">
        <v>41</v>
      </c>
      <c r="B15" s="176"/>
      <c r="C15" s="177">
        <v>632001</v>
      </c>
      <c r="D15" s="178" t="s">
        <v>158</v>
      </c>
      <c r="E15" s="186">
        <v>4300</v>
      </c>
      <c r="F15" s="186">
        <v>4400</v>
      </c>
      <c r="G15" s="186">
        <v>4500</v>
      </c>
    </row>
    <row r="16" spans="1:7" ht="15">
      <c r="A16" s="175">
        <v>41</v>
      </c>
      <c r="B16" s="176"/>
      <c r="C16" s="177">
        <v>632001</v>
      </c>
      <c r="D16" s="178" t="s">
        <v>141</v>
      </c>
      <c r="E16" s="186">
        <v>9000</v>
      </c>
      <c r="F16" s="186">
        <v>9100</v>
      </c>
      <c r="G16" s="186">
        <v>9250</v>
      </c>
    </row>
    <row r="17" spans="1:7" ht="15">
      <c r="A17" s="175">
        <v>41</v>
      </c>
      <c r="B17" s="176"/>
      <c r="C17" s="177">
        <v>632003</v>
      </c>
      <c r="D17" s="178" t="s">
        <v>142</v>
      </c>
      <c r="E17" s="186">
        <v>1400</v>
      </c>
      <c r="F17" s="186">
        <v>1300</v>
      </c>
      <c r="G17" s="186">
        <v>1250</v>
      </c>
    </row>
    <row r="18" spans="1:7" ht="15">
      <c r="A18" s="175">
        <v>41</v>
      </c>
      <c r="B18" s="176"/>
      <c r="C18" s="177">
        <v>632003</v>
      </c>
      <c r="D18" s="178" t="s">
        <v>143</v>
      </c>
      <c r="E18" s="174">
        <v>2720</v>
      </c>
      <c r="F18" s="174">
        <v>2800</v>
      </c>
      <c r="G18" s="174">
        <v>2800</v>
      </c>
    </row>
    <row r="19" spans="1:7" ht="15">
      <c r="A19" s="175"/>
      <c r="B19" s="176"/>
      <c r="C19" s="177">
        <v>632004</v>
      </c>
      <c r="D19" s="178" t="s">
        <v>284</v>
      </c>
      <c r="E19" s="174">
        <v>600</v>
      </c>
      <c r="F19" s="174">
        <v>600</v>
      </c>
      <c r="G19" s="174">
        <v>600</v>
      </c>
    </row>
    <row r="20" spans="1:7" ht="15">
      <c r="A20" s="175"/>
      <c r="B20" s="176"/>
      <c r="C20" s="184">
        <v>633</v>
      </c>
      <c r="D20" s="185" t="s">
        <v>98</v>
      </c>
      <c r="E20" s="186">
        <v>0</v>
      </c>
      <c r="F20" s="186">
        <v>0</v>
      </c>
      <c r="G20" s="186">
        <v>0</v>
      </c>
    </row>
    <row r="21" spans="1:7" ht="15">
      <c r="A21" s="175">
        <v>41</v>
      </c>
      <c r="B21" s="176"/>
      <c r="C21" s="177">
        <v>633006</v>
      </c>
      <c r="D21" s="178" t="s">
        <v>179</v>
      </c>
      <c r="E21" s="187">
        <v>6325</v>
      </c>
      <c r="F21" s="187">
        <v>5391</v>
      </c>
      <c r="G21" s="187">
        <v>6800</v>
      </c>
    </row>
    <row r="22" spans="1:7" ht="15">
      <c r="A22" s="175">
        <v>111</v>
      </c>
      <c r="B22" s="176"/>
      <c r="C22" s="177">
        <v>633006</v>
      </c>
      <c r="D22" s="178" t="s">
        <v>95</v>
      </c>
      <c r="E22" s="187">
        <v>656</v>
      </c>
      <c r="F22" s="187">
        <v>656</v>
      </c>
      <c r="G22" s="187">
        <v>656</v>
      </c>
    </row>
    <row r="23" spans="1:7" ht="15">
      <c r="A23" s="175">
        <v>41</v>
      </c>
      <c r="B23" s="176"/>
      <c r="C23" s="177">
        <v>633009</v>
      </c>
      <c r="D23" s="178" t="s">
        <v>96</v>
      </c>
      <c r="E23" s="187">
        <v>1280</v>
      </c>
      <c r="F23" s="187">
        <v>1280</v>
      </c>
      <c r="G23" s="187">
        <v>1280</v>
      </c>
    </row>
    <row r="24" spans="1:7" ht="15">
      <c r="A24" s="175">
        <v>41</v>
      </c>
      <c r="B24" s="176"/>
      <c r="C24" s="177">
        <v>633010</v>
      </c>
      <c r="D24" s="178" t="s">
        <v>204</v>
      </c>
      <c r="E24" s="187">
        <v>250</v>
      </c>
      <c r="F24" s="187">
        <v>250</v>
      </c>
      <c r="G24" s="187">
        <v>250</v>
      </c>
    </row>
    <row r="25" spans="1:7" ht="15">
      <c r="A25" s="175">
        <v>41</v>
      </c>
      <c r="B25" s="176"/>
      <c r="C25" s="177">
        <v>633013</v>
      </c>
      <c r="D25" s="173" t="s">
        <v>97</v>
      </c>
      <c r="E25" s="187">
        <v>612</v>
      </c>
      <c r="F25" s="187">
        <v>612</v>
      </c>
      <c r="G25" s="187">
        <v>612</v>
      </c>
    </row>
    <row r="26" spans="1:7" ht="15">
      <c r="A26" s="175">
        <v>41</v>
      </c>
      <c r="B26" s="176"/>
      <c r="C26" s="177">
        <v>633016</v>
      </c>
      <c r="D26" s="178" t="s">
        <v>205</v>
      </c>
      <c r="E26" s="187">
        <v>800</v>
      </c>
      <c r="F26" s="187">
        <v>800</v>
      </c>
      <c r="G26" s="187">
        <v>750</v>
      </c>
    </row>
    <row r="27" spans="1:7" ht="15">
      <c r="A27" s="175"/>
      <c r="B27" s="176"/>
      <c r="C27" s="184">
        <v>634</v>
      </c>
      <c r="D27" s="185" t="s">
        <v>88</v>
      </c>
      <c r="E27" s="187">
        <v>0</v>
      </c>
      <c r="F27" s="187">
        <v>0</v>
      </c>
      <c r="G27" s="187">
        <v>0</v>
      </c>
    </row>
    <row r="28" spans="1:7" ht="15">
      <c r="A28" s="175">
        <v>41</v>
      </c>
      <c r="B28" s="176"/>
      <c r="C28" s="177">
        <v>634001</v>
      </c>
      <c r="D28" s="178" t="s">
        <v>206</v>
      </c>
      <c r="E28" s="187">
        <v>800</v>
      </c>
      <c r="F28" s="187">
        <v>800</v>
      </c>
      <c r="G28" s="187">
        <v>800</v>
      </c>
    </row>
    <row r="29" spans="1:7" ht="15">
      <c r="A29" s="188">
        <v>41</v>
      </c>
      <c r="B29" s="189"/>
      <c r="C29" s="177">
        <v>634002</v>
      </c>
      <c r="D29" s="178" t="s">
        <v>207</v>
      </c>
      <c r="E29" s="187">
        <v>150</v>
      </c>
      <c r="F29" s="187">
        <v>150</v>
      </c>
      <c r="G29" s="187">
        <v>150</v>
      </c>
    </row>
    <row r="30" spans="1:7" ht="15">
      <c r="A30" s="188">
        <v>41</v>
      </c>
      <c r="B30" s="189"/>
      <c r="C30" s="177">
        <v>634003</v>
      </c>
      <c r="D30" s="178" t="s">
        <v>208</v>
      </c>
      <c r="E30" s="187">
        <v>157</v>
      </c>
      <c r="F30" s="187">
        <v>157</v>
      </c>
      <c r="G30" s="187">
        <v>157</v>
      </c>
    </row>
    <row r="31" spans="1:7" ht="15">
      <c r="A31" s="188">
        <v>41</v>
      </c>
      <c r="B31" s="189"/>
      <c r="C31" s="177">
        <v>634003</v>
      </c>
      <c r="D31" s="178" t="s">
        <v>304</v>
      </c>
      <c r="E31" s="187">
        <v>390</v>
      </c>
      <c r="F31" s="187">
        <v>390</v>
      </c>
      <c r="G31" s="187">
        <v>390</v>
      </c>
    </row>
    <row r="32" spans="1:7" ht="15">
      <c r="A32" s="188">
        <v>41</v>
      </c>
      <c r="B32" s="189"/>
      <c r="C32" s="177">
        <v>634005</v>
      </c>
      <c r="D32" s="178" t="s">
        <v>219</v>
      </c>
      <c r="E32" s="187">
        <v>16</v>
      </c>
      <c r="F32" s="187">
        <v>16</v>
      </c>
      <c r="G32" s="187">
        <v>16</v>
      </c>
    </row>
    <row r="33" spans="1:7" ht="15">
      <c r="A33" s="188">
        <v>41</v>
      </c>
      <c r="B33" s="189"/>
      <c r="C33" s="177">
        <v>634004</v>
      </c>
      <c r="D33" s="178" t="s">
        <v>264</v>
      </c>
      <c r="E33" s="187">
        <v>1500</v>
      </c>
      <c r="F33" s="187">
        <v>1520</v>
      </c>
      <c r="G33" s="187">
        <v>1500</v>
      </c>
    </row>
    <row r="34" spans="1:7" ht="15">
      <c r="A34" s="188"/>
      <c r="B34" s="189"/>
      <c r="C34" s="190">
        <v>635</v>
      </c>
      <c r="D34" s="191" t="s">
        <v>99</v>
      </c>
      <c r="E34" s="187">
        <v>0</v>
      </c>
      <c r="F34" s="187">
        <v>0</v>
      </c>
      <c r="G34" s="187">
        <v>0</v>
      </c>
    </row>
    <row r="35" spans="1:7" ht="15">
      <c r="A35" s="171">
        <v>41</v>
      </c>
      <c r="B35" s="192"/>
      <c r="C35" s="177">
        <v>635002</v>
      </c>
      <c r="D35" s="178" t="s">
        <v>100</v>
      </c>
      <c r="E35" s="193">
        <v>2000</v>
      </c>
      <c r="F35" s="193">
        <v>1500</v>
      </c>
      <c r="G35" s="193">
        <v>2100</v>
      </c>
    </row>
    <row r="36" spans="1:7" ht="15">
      <c r="A36" s="171">
        <v>41</v>
      </c>
      <c r="B36" s="192"/>
      <c r="C36" s="177">
        <v>635004</v>
      </c>
      <c r="D36" s="178" t="s">
        <v>228</v>
      </c>
      <c r="E36" s="187">
        <v>350</v>
      </c>
      <c r="F36" s="187">
        <v>350</v>
      </c>
      <c r="G36" s="187">
        <v>500</v>
      </c>
    </row>
    <row r="37" spans="1:7" ht="15">
      <c r="A37" s="171">
        <v>41</v>
      </c>
      <c r="B37" s="192"/>
      <c r="C37" s="177">
        <v>635006</v>
      </c>
      <c r="D37" s="178" t="s">
        <v>101</v>
      </c>
      <c r="E37" s="187">
        <v>350</v>
      </c>
      <c r="F37" s="187">
        <v>500</v>
      </c>
      <c r="G37" s="187">
        <v>500</v>
      </c>
    </row>
    <row r="38" spans="1:7" ht="15">
      <c r="A38" s="171">
        <v>41</v>
      </c>
      <c r="B38" s="192"/>
      <c r="C38" s="177">
        <v>635009</v>
      </c>
      <c r="D38" s="178" t="s">
        <v>195</v>
      </c>
      <c r="E38" s="187">
        <v>66</v>
      </c>
      <c r="F38" s="187">
        <v>66</v>
      </c>
      <c r="G38" s="187">
        <v>66</v>
      </c>
    </row>
    <row r="39" spans="1:7" ht="15">
      <c r="A39" s="171"/>
      <c r="B39" s="192"/>
      <c r="C39" s="184">
        <v>637</v>
      </c>
      <c r="D39" s="185" t="s">
        <v>66</v>
      </c>
      <c r="E39" s="186">
        <v>0</v>
      </c>
      <c r="F39" s="186">
        <v>0</v>
      </c>
      <c r="G39" s="186">
        <v>0</v>
      </c>
    </row>
    <row r="40" spans="1:7" ht="15">
      <c r="A40" s="171">
        <v>41</v>
      </c>
      <c r="B40" s="192"/>
      <c r="C40" s="177">
        <v>637001</v>
      </c>
      <c r="D40" s="178" t="s">
        <v>102</v>
      </c>
      <c r="E40" s="186">
        <v>1160</v>
      </c>
      <c r="F40" s="186">
        <v>1160</v>
      </c>
      <c r="G40" s="186">
        <v>1160</v>
      </c>
    </row>
    <row r="41" spans="1:7" ht="15">
      <c r="A41" s="171">
        <v>41</v>
      </c>
      <c r="B41" s="192"/>
      <c r="C41" s="177">
        <v>637002</v>
      </c>
      <c r="D41" s="178" t="s">
        <v>318</v>
      </c>
      <c r="E41" s="186">
        <v>1500</v>
      </c>
      <c r="F41" s="186">
        <v>1300</v>
      </c>
      <c r="G41" s="186">
        <v>1300</v>
      </c>
    </row>
    <row r="42" spans="1:7" ht="15">
      <c r="A42" s="171">
        <v>41</v>
      </c>
      <c r="B42" s="192"/>
      <c r="C42" s="177">
        <v>637003</v>
      </c>
      <c r="D42" s="178" t="s">
        <v>209</v>
      </c>
      <c r="E42" s="186">
        <v>450</v>
      </c>
      <c r="F42" s="186">
        <v>450</v>
      </c>
      <c r="G42" s="186">
        <v>450</v>
      </c>
    </row>
    <row r="43" spans="1:7" ht="15">
      <c r="A43" s="171">
        <v>41</v>
      </c>
      <c r="B43" s="158"/>
      <c r="C43" s="177">
        <v>637003</v>
      </c>
      <c r="D43" s="178" t="s">
        <v>274</v>
      </c>
      <c r="E43" s="186">
        <v>350</v>
      </c>
      <c r="F43" s="186">
        <v>300</v>
      </c>
      <c r="G43" s="186">
        <v>300</v>
      </c>
    </row>
    <row r="44" spans="1:7" ht="15">
      <c r="A44" s="171">
        <v>41</v>
      </c>
      <c r="B44" s="158"/>
      <c r="C44" s="177">
        <v>637004</v>
      </c>
      <c r="D44" s="178" t="s">
        <v>32</v>
      </c>
      <c r="E44" s="174">
        <v>71</v>
      </c>
      <c r="F44" s="174">
        <v>71</v>
      </c>
      <c r="G44" s="174">
        <v>71</v>
      </c>
    </row>
    <row r="45" spans="1:7" ht="15">
      <c r="A45" s="194">
        <v>41</v>
      </c>
      <c r="B45" s="195"/>
      <c r="C45" s="172">
        <v>637004</v>
      </c>
      <c r="D45" s="173" t="s">
        <v>35</v>
      </c>
      <c r="E45" s="174">
        <v>12000</v>
      </c>
      <c r="F45" s="174">
        <v>12500</v>
      </c>
      <c r="G45" s="174">
        <v>14054</v>
      </c>
    </row>
    <row r="46" spans="1:7" ht="15">
      <c r="A46" s="194">
        <v>41</v>
      </c>
      <c r="B46" s="195"/>
      <c r="C46" s="172">
        <v>637004</v>
      </c>
      <c r="D46" s="173" t="s">
        <v>265</v>
      </c>
      <c r="E46" s="174">
        <v>290</v>
      </c>
      <c r="F46" s="174">
        <v>290</v>
      </c>
      <c r="G46" s="174">
        <v>290</v>
      </c>
    </row>
    <row r="47" spans="1:7" ht="15">
      <c r="A47" s="194">
        <v>41</v>
      </c>
      <c r="B47" s="195"/>
      <c r="C47" s="172">
        <v>637004</v>
      </c>
      <c r="D47" s="173" t="s">
        <v>80</v>
      </c>
      <c r="E47" s="174">
        <v>1440</v>
      </c>
      <c r="F47" s="174">
        <v>1440</v>
      </c>
      <c r="G47" s="174">
        <v>1440</v>
      </c>
    </row>
    <row r="48" spans="1:7" ht="15">
      <c r="A48" s="175">
        <v>41</v>
      </c>
      <c r="B48" s="176"/>
      <c r="C48" s="177">
        <v>637004</v>
      </c>
      <c r="D48" s="178" t="s">
        <v>39</v>
      </c>
      <c r="E48" s="193">
        <v>500</v>
      </c>
      <c r="F48" s="193">
        <v>500</v>
      </c>
      <c r="G48" s="193">
        <v>500</v>
      </c>
    </row>
    <row r="49" spans="1:7" ht="15">
      <c r="A49" s="175">
        <v>41</v>
      </c>
      <c r="B49" s="176"/>
      <c r="C49" s="177">
        <v>637005</v>
      </c>
      <c r="D49" s="178" t="s">
        <v>229</v>
      </c>
      <c r="E49" s="193">
        <v>4900</v>
      </c>
      <c r="F49" s="193">
        <v>4900</v>
      </c>
      <c r="G49" s="193">
        <v>4900</v>
      </c>
    </row>
    <row r="50" spans="1:7" ht="15">
      <c r="A50" s="175">
        <v>41</v>
      </c>
      <c r="B50" s="176"/>
      <c r="C50" s="177">
        <v>637005</v>
      </c>
      <c r="D50" s="178" t="s">
        <v>248</v>
      </c>
      <c r="E50" s="193">
        <v>2800</v>
      </c>
      <c r="F50" s="193">
        <v>2500</v>
      </c>
      <c r="G50" s="193">
        <v>1500</v>
      </c>
    </row>
    <row r="51" spans="1:7" ht="15">
      <c r="A51" s="175">
        <v>41</v>
      </c>
      <c r="B51" s="176"/>
      <c r="C51" s="177">
        <v>637006</v>
      </c>
      <c r="D51" s="178" t="s">
        <v>275</v>
      </c>
      <c r="E51" s="193">
        <v>17</v>
      </c>
      <c r="F51" s="193">
        <v>17</v>
      </c>
      <c r="G51" s="193">
        <v>17</v>
      </c>
    </row>
    <row r="52" spans="1:7" ht="15">
      <c r="A52" s="196">
        <v>41</v>
      </c>
      <c r="B52" s="163"/>
      <c r="C52" s="197">
        <v>637011</v>
      </c>
      <c r="D52" s="198" t="s">
        <v>103</v>
      </c>
      <c r="E52" s="174">
        <v>3367</v>
      </c>
      <c r="F52" s="174">
        <v>3367</v>
      </c>
      <c r="G52" s="174">
        <v>3367</v>
      </c>
    </row>
    <row r="53" spans="1:7" ht="15">
      <c r="A53" s="175">
        <v>41</v>
      </c>
      <c r="B53" s="176"/>
      <c r="C53" s="177">
        <v>637012</v>
      </c>
      <c r="D53" s="178" t="s">
        <v>181</v>
      </c>
      <c r="E53" s="193">
        <v>190</v>
      </c>
      <c r="F53" s="193">
        <v>190</v>
      </c>
      <c r="G53" s="193">
        <v>190</v>
      </c>
    </row>
    <row r="54" spans="1:7" ht="15">
      <c r="A54" s="175">
        <v>41</v>
      </c>
      <c r="B54" s="176"/>
      <c r="C54" s="177">
        <v>637012</v>
      </c>
      <c r="D54" s="178" t="s">
        <v>210</v>
      </c>
      <c r="E54" s="193">
        <v>1500</v>
      </c>
      <c r="F54" s="193">
        <v>1500</v>
      </c>
      <c r="G54" s="193">
        <v>1700</v>
      </c>
    </row>
    <row r="55" spans="1:7" ht="15">
      <c r="A55" s="175">
        <v>41</v>
      </c>
      <c r="B55" s="176"/>
      <c r="C55" s="177">
        <v>637013</v>
      </c>
      <c r="D55" s="178" t="s">
        <v>3</v>
      </c>
      <c r="E55" s="193">
        <v>400</v>
      </c>
      <c r="F55" s="193">
        <v>400</v>
      </c>
      <c r="G55" s="193">
        <v>400</v>
      </c>
    </row>
    <row r="56" spans="1:7" ht="15">
      <c r="A56" s="175">
        <v>41</v>
      </c>
      <c r="B56" s="176"/>
      <c r="C56" s="177">
        <v>637014</v>
      </c>
      <c r="D56" s="178" t="s">
        <v>182</v>
      </c>
      <c r="E56" s="193">
        <v>9500</v>
      </c>
      <c r="F56" s="193">
        <v>9500</v>
      </c>
      <c r="G56" s="193">
        <v>9500</v>
      </c>
    </row>
    <row r="57" spans="1:7" ht="15">
      <c r="A57" s="175">
        <v>41</v>
      </c>
      <c r="B57" s="176"/>
      <c r="C57" s="177">
        <v>637015</v>
      </c>
      <c r="D57" s="178" t="s">
        <v>104</v>
      </c>
      <c r="E57" s="193">
        <v>1889</v>
      </c>
      <c r="F57" s="193">
        <v>1889</v>
      </c>
      <c r="G57" s="193">
        <v>1889</v>
      </c>
    </row>
    <row r="58" spans="1:7" ht="15">
      <c r="A58" s="175">
        <v>41</v>
      </c>
      <c r="B58" s="176"/>
      <c r="C58" s="177">
        <v>637015</v>
      </c>
      <c r="D58" s="178" t="s">
        <v>220</v>
      </c>
      <c r="E58" s="193">
        <v>104</v>
      </c>
      <c r="F58" s="193">
        <v>104</v>
      </c>
      <c r="G58" s="193">
        <v>104</v>
      </c>
    </row>
    <row r="59" spans="1:7" ht="15">
      <c r="A59" s="175">
        <v>41</v>
      </c>
      <c r="B59" s="176"/>
      <c r="C59" s="177">
        <v>637016</v>
      </c>
      <c r="D59" s="178" t="s">
        <v>105</v>
      </c>
      <c r="E59" s="193">
        <v>2150</v>
      </c>
      <c r="F59" s="193">
        <v>2150</v>
      </c>
      <c r="G59" s="193">
        <v>2150</v>
      </c>
    </row>
    <row r="60" spans="1:7" ht="15">
      <c r="A60" s="175">
        <v>41</v>
      </c>
      <c r="B60" s="176"/>
      <c r="C60" s="177">
        <v>637012</v>
      </c>
      <c r="D60" s="178" t="s">
        <v>249</v>
      </c>
      <c r="E60" s="193">
        <v>208</v>
      </c>
      <c r="F60" s="193">
        <v>208</v>
      </c>
      <c r="G60" s="193">
        <v>208</v>
      </c>
    </row>
    <row r="61" spans="1:7" ht="15">
      <c r="A61" s="171">
        <v>41</v>
      </c>
      <c r="B61" s="163"/>
      <c r="C61" s="172">
        <v>637026</v>
      </c>
      <c r="D61" s="173" t="s">
        <v>74</v>
      </c>
      <c r="E61" s="187">
        <v>3040</v>
      </c>
      <c r="F61" s="187">
        <v>3040</v>
      </c>
      <c r="G61" s="187">
        <v>3040</v>
      </c>
    </row>
    <row r="62" spans="1:7" ht="15">
      <c r="A62" s="171">
        <v>41</v>
      </c>
      <c r="B62" s="163"/>
      <c r="C62" s="172">
        <v>637011</v>
      </c>
      <c r="D62" s="173" t="s">
        <v>260</v>
      </c>
      <c r="E62" s="187">
        <v>13</v>
      </c>
      <c r="F62" s="187">
        <v>13</v>
      </c>
      <c r="G62" s="187">
        <v>13</v>
      </c>
    </row>
    <row r="63" spans="1:7" ht="15">
      <c r="A63" s="171"/>
      <c r="B63" s="163"/>
      <c r="C63" s="172">
        <v>637018</v>
      </c>
      <c r="D63" s="173" t="s">
        <v>319</v>
      </c>
      <c r="E63" s="187">
        <v>1210</v>
      </c>
      <c r="F63" s="187">
        <v>1210</v>
      </c>
      <c r="G63" s="187">
        <v>1210</v>
      </c>
    </row>
    <row r="64" spans="1:7" ht="15">
      <c r="A64" s="171">
        <v>41</v>
      </c>
      <c r="B64" s="199"/>
      <c r="C64" s="177">
        <v>637035</v>
      </c>
      <c r="D64" s="178" t="s">
        <v>183</v>
      </c>
      <c r="E64" s="187">
        <v>225</v>
      </c>
      <c r="F64" s="187">
        <v>225</v>
      </c>
      <c r="G64" s="187">
        <v>225</v>
      </c>
    </row>
    <row r="65" spans="1:7" ht="15">
      <c r="A65" s="200"/>
      <c r="B65" s="201"/>
      <c r="C65" s="181">
        <v>640</v>
      </c>
      <c r="D65" s="182" t="s">
        <v>106</v>
      </c>
      <c r="E65" s="202">
        <v>0</v>
      </c>
      <c r="F65" s="202">
        <v>0</v>
      </c>
      <c r="G65" s="202">
        <v>0</v>
      </c>
    </row>
    <row r="66" spans="1:7" ht="15">
      <c r="A66" s="203"/>
      <c r="B66" s="204"/>
      <c r="C66" s="184">
        <v>642</v>
      </c>
      <c r="D66" s="185" t="s">
        <v>107</v>
      </c>
      <c r="E66" s="205">
        <v>0</v>
      </c>
      <c r="F66" s="205">
        <v>0</v>
      </c>
      <c r="G66" s="205">
        <v>0</v>
      </c>
    </row>
    <row r="67" spans="1:7" ht="15">
      <c r="A67" s="175">
        <v>111</v>
      </c>
      <c r="B67" s="206"/>
      <c r="C67" s="177">
        <v>642014</v>
      </c>
      <c r="D67" s="178" t="s">
        <v>232</v>
      </c>
      <c r="E67" s="193">
        <v>300</v>
      </c>
      <c r="F67" s="193">
        <v>300</v>
      </c>
      <c r="G67" s="193">
        <v>300</v>
      </c>
    </row>
    <row r="68" spans="1:7" ht="15">
      <c r="A68" s="171">
        <v>41</v>
      </c>
      <c r="B68" s="204"/>
      <c r="C68" s="177">
        <v>642006</v>
      </c>
      <c r="D68" s="178" t="s">
        <v>87</v>
      </c>
      <c r="E68" s="193">
        <v>2640</v>
      </c>
      <c r="F68" s="193">
        <v>2640</v>
      </c>
      <c r="G68" s="193">
        <v>2640</v>
      </c>
    </row>
    <row r="69" spans="1:7" ht="15">
      <c r="A69" s="175">
        <v>41</v>
      </c>
      <c r="B69" s="176"/>
      <c r="C69" s="177">
        <v>642015</v>
      </c>
      <c r="D69" s="178" t="s">
        <v>108</v>
      </c>
      <c r="E69" s="187">
        <v>275</v>
      </c>
      <c r="F69" s="187">
        <v>275</v>
      </c>
      <c r="G69" s="187">
        <v>275</v>
      </c>
    </row>
    <row r="70" spans="1:7" ht="15">
      <c r="A70" s="175">
        <v>41</v>
      </c>
      <c r="B70" s="176"/>
      <c r="C70" s="177">
        <v>651004</v>
      </c>
      <c r="D70" s="178" t="s">
        <v>299</v>
      </c>
      <c r="E70" s="187">
        <v>700</v>
      </c>
      <c r="F70" s="187">
        <v>700</v>
      </c>
      <c r="G70" s="187">
        <v>700</v>
      </c>
    </row>
    <row r="71" spans="1:7" ht="15">
      <c r="A71" s="207"/>
      <c r="B71" s="208" t="s">
        <v>114</v>
      </c>
      <c r="C71" s="209"/>
      <c r="D71" s="210" t="s">
        <v>184</v>
      </c>
      <c r="E71" s="211">
        <f>SUM(E72)</f>
        <v>1050</v>
      </c>
      <c r="F71" s="211">
        <f>SUM(F72)</f>
        <v>1050</v>
      </c>
      <c r="G71" s="211">
        <f>SUM(G72)</f>
        <v>1050</v>
      </c>
    </row>
    <row r="72" spans="1:7" ht="15">
      <c r="A72" s="175">
        <v>41</v>
      </c>
      <c r="B72" s="176"/>
      <c r="C72" s="177">
        <v>637005</v>
      </c>
      <c r="D72" s="178" t="s">
        <v>115</v>
      </c>
      <c r="E72" s="187">
        <v>1050</v>
      </c>
      <c r="F72" s="187">
        <v>1050</v>
      </c>
      <c r="G72" s="187">
        <v>1050</v>
      </c>
    </row>
    <row r="73" spans="1:7" ht="15">
      <c r="A73" s="212"/>
      <c r="B73" s="213" t="s">
        <v>110</v>
      </c>
      <c r="C73" s="209"/>
      <c r="D73" s="210" t="s">
        <v>185</v>
      </c>
      <c r="E73" s="214">
        <f>SUM(E74:E83)</f>
        <v>7780</v>
      </c>
      <c r="F73" s="214">
        <f>SUM(F74:F83)</f>
        <v>7855</v>
      </c>
      <c r="G73" s="214">
        <f>SUM(G74:G83)</f>
        <v>7900</v>
      </c>
    </row>
    <row r="74" spans="1:7" ht="15">
      <c r="A74" s="108">
        <v>111</v>
      </c>
      <c r="B74" s="215"/>
      <c r="C74" s="216">
        <v>610</v>
      </c>
      <c r="D74" s="110" t="s">
        <v>109</v>
      </c>
      <c r="E74" s="187">
        <v>4780</v>
      </c>
      <c r="F74" s="187">
        <v>4780</v>
      </c>
      <c r="G74" s="187">
        <v>4780</v>
      </c>
    </row>
    <row r="75" spans="1:7" ht="15">
      <c r="A75" s="108">
        <v>41</v>
      </c>
      <c r="B75" s="215"/>
      <c r="C75" s="216">
        <v>611.62</v>
      </c>
      <c r="D75" s="110" t="s">
        <v>250</v>
      </c>
      <c r="E75" s="187">
        <v>479</v>
      </c>
      <c r="F75" s="187">
        <v>479</v>
      </c>
      <c r="G75" s="187">
        <v>479</v>
      </c>
    </row>
    <row r="76" spans="1:7" ht="15">
      <c r="A76" s="88">
        <v>111</v>
      </c>
      <c r="B76" s="215"/>
      <c r="C76" s="217">
        <v>620</v>
      </c>
      <c r="D76" s="100" t="s">
        <v>94</v>
      </c>
      <c r="E76" s="193">
        <v>1670</v>
      </c>
      <c r="F76" s="193">
        <v>1670</v>
      </c>
      <c r="G76" s="193">
        <v>1670</v>
      </c>
    </row>
    <row r="77" spans="1:7" ht="15">
      <c r="A77" s="88">
        <v>111</v>
      </c>
      <c r="B77" s="215"/>
      <c r="C77" s="217">
        <v>633006</v>
      </c>
      <c r="D77" s="100" t="s">
        <v>1</v>
      </c>
      <c r="E77" s="193">
        <v>333</v>
      </c>
      <c r="F77" s="193">
        <v>433</v>
      </c>
      <c r="G77" s="193">
        <v>200</v>
      </c>
    </row>
    <row r="78" spans="1:7" ht="15">
      <c r="A78" s="88">
        <v>41</v>
      </c>
      <c r="B78" s="215"/>
      <c r="C78" s="217">
        <v>633006</v>
      </c>
      <c r="D78" s="100" t="s">
        <v>1</v>
      </c>
      <c r="E78" s="193">
        <v>167</v>
      </c>
      <c r="F78" s="193">
        <v>142</v>
      </c>
      <c r="G78" s="193">
        <v>137</v>
      </c>
    </row>
    <row r="79" spans="1:7" ht="15">
      <c r="A79" s="88">
        <v>111</v>
      </c>
      <c r="B79" s="215"/>
      <c r="C79" s="217">
        <v>635002</v>
      </c>
      <c r="D79" s="100" t="s">
        <v>2</v>
      </c>
      <c r="E79" s="193">
        <v>162</v>
      </c>
      <c r="F79" s="193">
        <v>162</v>
      </c>
      <c r="G79" s="193">
        <v>445</v>
      </c>
    </row>
    <row r="80" spans="1:7" ht="15">
      <c r="A80" s="88">
        <v>41</v>
      </c>
      <c r="B80" s="215"/>
      <c r="C80" s="217">
        <v>637004</v>
      </c>
      <c r="D80" s="100" t="s">
        <v>35</v>
      </c>
      <c r="E80" s="193">
        <v>25</v>
      </c>
      <c r="F80" s="193">
        <v>25</v>
      </c>
      <c r="G80" s="193">
        <v>25</v>
      </c>
    </row>
    <row r="81" spans="1:7" ht="15">
      <c r="A81" s="88">
        <v>41</v>
      </c>
      <c r="B81" s="215"/>
      <c r="C81" s="217">
        <v>637013</v>
      </c>
      <c r="D81" s="100" t="s">
        <v>3</v>
      </c>
      <c r="E81" s="193">
        <v>100</v>
      </c>
      <c r="F81" s="193">
        <v>100</v>
      </c>
      <c r="G81" s="193">
        <v>100</v>
      </c>
    </row>
    <row r="82" spans="1:7" ht="15">
      <c r="A82" s="88">
        <v>41</v>
      </c>
      <c r="B82" s="215"/>
      <c r="C82" s="217">
        <v>637016</v>
      </c>
      <c r="D82" s="100" t="s">
        <v>4</v>
      </c>
      <c r="E82" s="193">
        <v>9</v>
      </c>
      <c r="F82" s="193">
        <v>9</v>
      </c>
      <c r="G82" s="193">
        <v>9</v>
      </c>
    </row>
    <row r="83" spans="1:7" ht="15">
      <c r="A83" s="88">
        <v>111</v>
      </c>
      <c r="B83" s="215"/>
      <c r="C83" s="217">
        <v>637016</v>
      </c>
      <c r="D83" s="100" t="s">
        <v>4</v>
      </c>
      <c r="E83" s="193">
        <v>55</v>
      </c>
      <c r="F83" s="193">
        <v>55</v>
      </c>
      <c r="G83" s="193">
        <v>55</v>
      </c>
    </row>
    <row r="84" spans="1:7" ht="15">
      <c r="A84" s="218"/>
      <c r="B84" s="219" t="s">
        <v>237</v>
      </c>
      <c r="C84" s="220"/>
      <c r="D84" s="221" t="s">
        <v>236</v>
      </c>
      <c r="E84" s="222">
        <f>SUM(E85:E97)</f>
        <v>573</v>
      </c>
      <c r="F84" s="222">
        <f>SUM(F85:F97)</f>
        <v>573</v>
      </c>
      <c r="G84" s="222">
        <f>SUM(G85:G97)</f>
        <v>573</v>
      </c>
    </row>
    <row r="85" spans="1:7" ht="15">
      <c r="A85" s="88">
        <v>111</v>
      </c>
      <c r="B85" s="223"/>
      <c r="C85" s="217">
        <v>620</v>
      </c>
      <c r="D85" s="224" t="s">
        <v>322</v>
      </c>
      <c r="E85" s="193">
        <v>14</v>
      </c>
      <c r="F85" s="193">
        <v>14</v>
      </c>
      <c r="G85" s="193">
        <v>14</v>
      </c>
    </row>
    <row r="86" spans="1:7" ht="15">
      <c r="A86" s="88">
        <v>111</v>
      </c>
      <c r="B86" s="223"/>
      <c r="C86" s="217">
        <v>631001</v>
      </c>
      <c r="D86" s="100" t="s">
        <v>238</v>
      </c>
      <c r="E86" s="193">
        <v>17</v>
      </c>
      <c r="F86" s="193">
        <v>17</v>
      </c>
      <c r="G86" s="193">
        <v>17</v>
      </c>
    </row>
    <row r="87" spans="1:7" ht="15">
      <c r="A87" s="88">
        <v>111</v>
      </c>
      <c r="B87" s="223"/>
      <c r="C87" s="217">
        <v>632005</v>
      </c>
      <c r="D87" s="100" t="s">
        <v>143</v>
      </c>
      <c r="E87" s="193">
        <v>5</v>
      </c>
      <c r="F87" s="193">
        <v>5</v>
      </c>
      <c r="G87" s="193">
        <v>5</v>
      </c>
    </row>
    <row r="88" spans="1:7" ht="15">
      <c r="A88" s="88">
        <v>41</v>
      </c>
      <c r="B88" s="223"/>
      <c r="C88" s="217">
        <v>633006</v>
      </c>
      <c r="D88" s="100" t="s">
        <v>239</v>
      </c>
      <c r="E88" s="193">
        <v>30</v>
      </c>
      <c r="F88" s="193">
        <v>30</v>
      </c>
      <c r="G88" s="193">
        <v>30</v>
      </c>
    </row>
    <row r="89" spans="1:7" ht="15">
      <c r="A89" s="88">
        <v>111</v>
      </c>
      <c r="B89" s="223"/>
      <c r="C89" s="217">
        <v>633006</v>
      </c>
      <c r="D89" s="100" t="s">
        <v>239</v>
      </c>
      <c r="E89" s="193">
        <v>30</v>
      </c>
      <c r="F89" s="193">
        <v>30</v>
      </c>
      <c r="G89" s="193">
        <v>30</v>
      </c>
    </row>
    <row r="90" spans="1:7" ht="15">
      <c r="A90" s="88">
        <v>111</v>
      </c>
      <c r="B90" s="223"/>
      <c r="C90" s="217">
        <v>633016</v>
      </c>
      <c r="D90" s="100" t="s">
        <v>240</v>
      </c>
      <c r="E90" s="193">
        <v>59</v>
      </c>
      <c r="F90" s="193">
        <v>59</v>
      </c>
      <c r="G90" s="193">
        <v>59</v>
      </c>
    </row>
    <row r="91" spans="1:7" ht="15">
      <c r="A91" s="88">
        <v>41</v>
      </c>
      <c r="B91" s="223"/>
      <c r="C91" s="217">
        <v>633016</v>
      </c>
      <c r="D91" s="100" t="s">
        <v>240</v>
      </c>
      <c r="E91" s="193">
        <v>3</v>
      </c>
      <c r="F91" s="193">
        <v>3</v>
      </c>
      <c r="G91" s="193">
        <v>3</v>
      </c>
    </row>
    <row r="92" spans="1:7" ht="15">
      <c r="A92" s="88">
        <v>111</v>
      </c>
      <c r="B92" s="223"/>
      <c r="C92" s="217">
        <v>634001</v>
      </c>
      <c r="D92" s="100" t="s">
        <v>241</v>
      </c>
      <c r="E92" s="193">
        <v>15</v>
      </c>
      <c r="F92" s="193">
        <v>15</v>
      </c>
      <c r="G92" s="193">
        <v>15</v>
      </c>
    </row>
    <row r="93" spans="1:7" ht="15">
      <c r="A93" s="88">
        <v>41</v>
      </c>
      <c r="B93" s="223"/>
      <c r="C93" s="217">
        <v>635006</v>
      </c>
      <c r="D93" s="100" t="s">
        <v>101</v>
      </c>
      <c r="E93" s="193">
        <v>2</v>
      </c>
      <c r="F93" s="193">
        <v>2</v>
      </c>
      <c r="G93" s="193">
        <v>2</v>
      </c>
    </row>
    <row r="94" spans="1:7" ht="15">
      <c r="A94" s="88">
        <v>111</v>
      </c>
      <c r="B94" s="223"/>
      <c r="C94" s="217">
        <v>637007</v>
      </c>
      <c r="D94" s="100" t="s">
        <v>285</v>
      </c>
      <c r="E94" s="193">
        <v>7</v>
      </c>
      <c r="F94" s="193">
        <v>7</v>
      </c>
      <c r="G94" s="193">
        <v>7</v>
      </c>
    </row>
    <row r="95" spans="1:7" ht="15">
      <c r="A95" s="88">
        <v>111</v>
      </c>
      <c r="B95" s="223"/>
      <c r="C95" s="217">
        <v>637014</v>
      </c>
      <c r="D95" s="100" t="s">
        <v>242</v>
      </c>
      <c r="E95" s="193">
        <v>67</v>
      </c>
      <c r="F95" s="193">
        <v>67</v>
      </c>
      <c r="G95" s="193">
        <v>67</v>
      </c>
    </row>
    <row r="96" spans="1:7" ht="15">
      <c r="A96" s="88">
        <v>111</v>
      </c>
      <c r="B96" s="223"/>
      <c r="C96" s="217">
        <v>637027</v>
      </c>
      <c r="D96" s="100" t="s">
        <v>323</v>
      </c>
      <c r="E96" s="193">
        <v>99</v>
      </c>
      <c r="F96" s="193">
        <v>99</v>
      </c>
      <c r="G96" s="193">
        <v>99</v>
      </c>
    </row>
    <row r="97" spans="1:7" ht="15">
      <c r="A97" s="88">
        <v>111</v>
      </c>
      <c r="B97" s="223"/>
      <c r="C97" s="217">
        <v>637026</v>
      </c>
      <c r="D97" s="100" t="s">
        <v>243</v>
      </c>
      <c r="E97" s="193">
        <v>225</v>
      </c>
      <c r="F97" s="193">
        <v>225</v>
      </c>
      <c r="G97" s="193">
        <v>225</v>
      </c>
    </row>
    <row r="98" spans="1:7" ht="15">
      <c r="A98" s="225"/>
      <c r="B98" s="208" t="s">
        <v>111</v>
      </c>
      <c r="C98" s="209"/>
      <c r="D98" s="210" t="s">
        <v>112</v>
      </c>
      <c r="E98" s="211">
        <f>SUM(E99:E101)</f>
        <v>6372</v>
      </c>
      <c r="F98" s="211">
        <f>SUM(F99:F101)</f>
        <v>6372</v>
      </c>
      <c r="G98" s="211">
        <f>SUM(G99:G101)</f>
        <v>6372</v>
      </c>
    </row>
    <row r="99" spans="1:7" ht="15">
      <c r="A99" s="171">
        <v>41</v>
      </c>
      <c r="B99" s="226"/>
      <c r="C99" s="177">
        <v>651001</v>
      </c>
      <c r="D99" s="178" t="s">
        <v>113</v>
      </c>
      <c r="E99" s="193">
        <v>1494</v>
      </c>
      <c r="F99" s="193">
        <v>1494</v>
      </c>
      <c r="G99" s="193">
        <v>1494</v>
      </c>
    </row>
    <row r="100" spans="1:7" ht="15">
      <c r="A100" s="227">
        <v>41</v>
      </c>
      <c r="B100" s="228"/>
      <c r="C100" s="229">
        <v>651001</v>
      </c>
      <c r="D100" s="230" t="s">
        <v>305</v>
      </c>
      <c r="E100" s="231">
        <v>3084</v>
      </c>
      <c r="F100" s="231">
        <v>3084</v>
      </c>
      <c r="G100" s="231">
        <v>3084</v>
      </c>
    </row>
    <row r="101" spans="1:7" ht="15">
      <c r="A101" s="171">
        <v>41</v>
      </c>
      <c r="B101" s="226"/>
      <c r="C101" s="177">
        <v>651002</v>
      </c>
      <c r="D101" s="178" t="s">
        <v>186</v>
      </c>
      <c r="E101" s="193">
        <v>1794</v>
      </c>
      <c r="F101" s="193">
        <v>1794</v>
      </c>
      <c r="G101" s="193">
        <v>1794</v>
      </c>
    </row>
    <row r="102" spans="1:7" ht="15">
      <c r="A102" s="232"/>
      <c r="B102" s="233" t="s">
        <v>119</v>
      </c>
      <c r="C102" s="220"/>
      <c r="D102" s="234" t="s">
        <v>121</v>
      </c>
      <c r="E102" s="211">
        <f>SUM(E103:E112)</f>
        <v>4889</v>
      </c>
      <c r="F102" s="211">
        <f>SUM(F103:F112)</f>
        <v>5249</v>
      </c>
      <c r="G102" s="211">
        <f>SUM(G103:G112)</f>
        <v>4824</v>
      </c>
    </row>
    <row r="103" spans="1:7" ht="15">
      <c r="A103" s="88">
        <v>41</v>
      </c>
      <c r="B103" s="215"/>
      <c r="C103" s="217">
        <v>633006</v>
      </c>
      <c r="D103" s="100" t="s">
        <v>1</v>
      </c>
      <c r="E103" s="193">
        <v>494</v>
      </c>
      <c r="F103" s="193">
        <v>494</v>
      </c>
      <c r="G103" s="193">
        <v>494</v>
      </c>
    </row>
    <row r="104" spans="1:7" ht="15">
      <c r="A104" s="88">
        <v>111</v>
      </c>
      <c r="B104" s="215"/>
      <c r="C104" s="217">
        <v>633006</v>
      </c>
      <c r="D104" s="100" t="s">
        <v>1</v>
      </c>
      <c r="E104" s="193">
        <v>500</v>
      </c>
      <c r="F104" s="193">
        <v>1000</v>
      </c>
      <c r="G104" s="193">
        <v>900</v>
      </c>
    </row>
    <row r="105" spans="1:7" ht="15">
      <c r="A105" s="88">
        <v>111</v>
      </c>
      <c r="B105" s="215"/>
      <c r="C105" s="217">
        <v>633007</v>
      </c>
      <c r="D105" s="100" t="s">
        <v>268</v>
      </c>
      <c r="E105" s="193">
        <v>1000</v>
      </c>
      <c r="F105" s="193">
        <v>500</v>
      </c>
      <c r="G105" s="193">
        <v>900</v>
      </c>
    </row>
    <row r="106" spans="1:7" ht="15">
      <c r="A106" s="88">
        <v>41</v>
      </c>
      <c r="B106" s="215"/>
      <c r="C106" s="217">
        <v>634001</v>
      </c>
      <c r="D106" s="100" t="s">
        <v>40</v>
      </c>
      <c r="E106" s="193">
        <v>500</v>
      </c>
      <c r="F106" s="193">
        <v>520</v>
      </c>
      <c r="G106" s="193">
        <v>510</v>
      </c>
    </row>
    <row r="107" spans="1:7" ht="15">
      <c r="A107" s="88">
        <v>41</v>
      </c>
      <c r="B107" s="215"/>
      <c r="C107" s="217">
        <v>634002</v>
      </c>
      <c r="D107" s="100" t="s">
        <v>315</v>
      </c>
      <c r="E107" s="193">
        <v>250</v>
      </c>
      <c r="F107" s="193">
        <v>600</v>
      </c>
      <c r="G107" s="193">
        <v>225</v>
      </c>
    </row>
    <row r="108" spans="1:7" ht="15">
      <c r="A108" s="88">
        <v>111</v>
      </c>
      <c r="B108" s="215"/>
      <c r="C108" s="217">
        <v>634002</v>
      </c>
      <c r="D108" s="100" t="s">
        <v>316</v>
      </c>
      <c r="E108" s="193">
        <v>1500</v>
      </c>
      <c r="F108" s="193">
        <v>1500</v>
      </c>
      <c r="G108" s="193">
        <v>1200</v>
      </c>
    </row>
    <row r="109" spans="1:7" ht="15">
      <c r="A109" s="88">
        <v>41</v>
      </c>
      <c r="B109" s="215"/>
      <c r="C109" s="217">
        <v>634003</v>
      </c>
      <c r="D109" s="100" t="s">
        <v>120</v>
      </c>
      <c r="E109" s="193">
        <v>145</v>
      </c>
      <c r="F109" s="193">
        <v>145</v>
      </c>
      <c r="G109" s="193">
        <v>145</v>
      </c>
    </row>
    <row r="110" spans="1:7" ht="15">
      <c r="A110" s="88">
        <v>41</v>
      </c>
      <c r="B110" s="215"/>
      <c r="C110" s="217">
        <v>637012</v>
      </c>
      <c r="D110" s="100" t="s">
        <v>251</v>
      </c>
      <c r="E110" s="193">
        <v>20</v>
      </c>
      <c r="F110" s="193">
        <v>20</v>
      </c>
      <c r="G110" s="193">
        <v>20</v>
      </c>
    </row>
    <row r="111" spans="1:7" ht="15">
      <c r="A111" s="88">
        <v>41</v>
      </c>
      <c r="B111" s="215"/>
      <c r="C111" s="217">
        <v>637012</v>
      </c>
      <c r="D111" s="100" t="s">
        <v>35</v>
      </c>
      <c r="E111" s="193">
        <v>150</v>
      </c>
      <c r="F111" s="193">
        <v>140</v>
      </c>
      <c r="G111" s="193">
        <v>100</v>
      </c>
    </row>
    <row r="112" spans="1:7" ht="15">
      <c r="A112" s="88">
        <v>41</v>
      </c>
      <c r="B112" s="215"/>
      <c r="C112" s="217">
        <v>642001</v>
      </c>
      <c r="D112" s="100" t="s">
        <v>221</v>
      </c>
      <c r="E112" s="193">
        <v>330</v>
      </c>
      <c r="F112" s="193">
        <v>330</v>
      </c>
      <c r="G112" s="193">
        <v>330</v>
      </c>
    </row>
    <row r="113" spans="1:7" ht="15">
      <c r="A113" s="218">
        <v>111.41</v>
      </c>
      <c r="B113" s="208" t="s">
        <v>258</v>
      </c>
      <c r="C113" s="220" t="s">
        <v>254</v>
      </c>
      <c r="D113" s="221" t="s">
        <v>253</v>
      </c>
      <c r="E113" s="222">
        <v>2020</v>
      </c>
      <c r="F113" s="222"/>
      <c r="G113" s="222"/>
    </row>
    <row r="114" spans="1:7" ht="15">
      <c r="A114" s="225"/>
      <c r="B114" s="208" t="s">
        <v>116</v>
      </c>
      <c r="C114" s="235"/>
      <c r="D114" s="210" t="s">
        <v>117</v>
      </c>
      <c r="E114" s="211">
        <f>SUM(E115:E117)</f>
        <v>13400</v>
      </c>
      <c r="F114" s="211">
        <f>SUM(F115:F117)</f>
        <v>13450</v>
      </c>
      <c r="G114" s="211">
        <f>SUM(G115:G117)</f>
        <v>13550</v>
      </c>
    </row>
    <row r="115" spans="1:7" ht="15">
      <c r="A115" s="108">
        <v>41</v>
      </c>
      <c r="B115" s="236"/>
      <c r="C115" s="216">
        <v>632003</v>
      </c>
      <c r="D115" s="110" t="s">
        <v>118</v>
      </c>
      <c r="E115" s="187">
        <v>850</v>
      </c>
      <c r="F115" s="187">
        <v>850</v>
      </c>
      <c r="G115" s="187">
        <v>850</v>
      </c>
    </row>
    <row r="116" spans="1:7" ht="15">
      <c r="A116" s="88">
        <v>111</v>
      </c>
      <c r="B116" s="236"/>
      <c r="C116" s="217">
        <v>637005</v>
      </c>
      <c r="D116" s="100" t="s">
        <v>180</v>
      </c>
      <c r="E116" s="193">
        <v>1950</v>
      </c>
      <c r="F116" s="193">
        <v>2000</v>
      </c>
      <c r="G116" s="193">
        <v>2100</v>
      </c>
    </row>
    <row r="117" spans="1:7" ht="15">
      <c r="A117" s="88">
        <v>41</v>
      </c>
      <c r="B117" s="236"/>
      <c r="C117" s="217">
        <v>637005</v>
      </c>
      <c r="D117" s="100" t="s">
        <v>180</v>
      </c>
      <c r="E117" s="193">
        <v>10600</v>
      </c>
      <c r="F117" s="193">
        <v>10600</v>
      </c>
      <c r="G117" s="193">
        <v>10600</v>
      </c>
    </row>
    <row r="118" spans="1:7" ht="15">
      <c r="A118" s="237"/>
      <c r="B118" s="238" t="s">
        <v>159</v>
      </c>
      <c r="C118" s="239"/>
      <c r="D118" s="210" t="s">
        <v>160</v>
      </c>
      <c r="E118" s="240">
        <f>SUM(E119:E121)</f>
        <v>5555</v>
      </c>
      <c r="F118" s="240">
        <f>SUM(F120:F121)</f>
        <v>11575</v>
      </c>
      <c r="G118" s="240">
        <f>SUM(G120:G121)</f>
        <v>7075</v>
      </c>
    </row>
    <row r="119" spans="1:7" ht="15">
      <c r="A119" s="237"/>
      <c r="B119" s="238"/>
      <c r="C119" s="239"/>
      <c r="D119" s="210"/>
      <c r="E119" s="240">
        <v>400</v>
      </c>
      <c r="F119" s="240"/>
      <c r="G119" s="240"/>
    </row>
    <row r="120" spans="1:7" ht="15">
      <c r="A120" s="241">
        <v>111</v>
      </c>
      <c r="B120" s="241"/>
      <c r="C120" s="242">
        <v>635006</v>
      </c>
      <c r="D120" s="110" t="s">
        <v>266</v>
      </c>
      <c r="E120" s="186">
        <v>75</v>
      </c>
      <c r="F120" s="186">
        <v>75</v>
      </c>
      <c r="G120" s="186">
        <v>75</v>
      </c>
    </row>
    <row r="121" spans="1:7" ht="15">
      <c r="A121" s="241">
        <v>41</v>
      </c>
      <c r="B121" s="215"/>
      <c r="C121" s="242">
        <v>635006</v>
      </c>
      <c r="D121" s="110" t="s">
        <v>328</v>
      </c>
      <c r="E121" s="186">
        <v>5080</v>
      </c>
      <c r="F121" s="186">
        <v>11500</v>
      </c>
      <c r="G121" s="186">
        <v>7000</v>
      </c>
    </row>
    <row r="122" spans="1:7" ht="15">
      <c r="A122" s="218"/>
      <c r="B122" s="243" t="s">
        <v>122</v>
      </c>
      <c r="C122" s="220"/>
      <c r="D122" s="234" t="s">
        <v>123</v>
      </c>
      <c r="E122" s="244">
        <f>SUM(E123:E138)</f>
        <v>76781</v>
      </c>
      <c r="F122" s="244">
        <f>SUM(F123:F138)</f>
        <v>77820</v>
      </c>
      <c r="G122" s="244">
        <f>SUM(G123:G138)</f>
        <v>85161</v>
      </c>
    </row>
    <row r="123" spans="1:7" ht="15">
      <c r="A123" s="108">
        <v>41</v>
      </c>
      <c r="B123" s="215"/>
      <c r="C123" s="216">
        <v>637004</v>
      </c>
      <c r="D123" s="110" t="s">
        <v>47</v>
      </c>
      <c r="E123" s="245">
        <v>22500</v>
      </c>
      <c r="F123" s="245">
        <v>23500</v>
      </c>
      <c r="G123" s="245">
        <v>23500</v>
      </c>
    </row>
    <row r="124" spans="1:7" ht="15">
      <c r="A124" s="108">
        <v>41</v>
      </c>
      <c r="B124" s="215"/>
      <c r="C124" s="216">
        <v>637004</v>
      </c>
      <c r="D124" s="110" t="s">
        <v>48</v>
      </c>
      <c r="E124" s="245">
        <v>23600</v>
      </c>
      <c r="F124" s="245">
        <v>24800</v>
      </c>
      <c r="G124" s="245">
        <v>28500</v>
      </c>
    </row>
    <row r="125" spans="1:7" ht="15">
      <c r="A125" s="88">
        <v>41</v>
      </c>
      <c r="B125" s="236"/>
      <c r="C125" s="246">
        <v>610</v>
      </c>
      <c r="D125" s="247" t="s">
        <v>67</v>
      </c>
      <c r="E125" s="231">
        <v>13500</v>
      </c>
      <c r="F125" s="231">
        <v>13500</v>
      </c>
      <c r="G125" s="231">
        <v>13500</v>
      </c>
    </row>
    <row r="126" spans="1:7" ht="15">
      <c r="A126" s="88">
        <v>41</v>
      </c>
      <c r="B126" s="236"/>
      <c r="C126" s="246">
        <v>620</v>
      </c>
      <c r="D126" s="247" t="s">
        <v>68</v>
      </c>
      <c r="E126" s="231">
        <v>4720</v>
      </c>
      <c r="F126" s="231">
        <v>4720</v>
      </c>
      <c r="G126" s="231">
        <v>4720</v>
      </c>
    </row>
    <row r="127" spans="1:7" ht="15">
      <c r="A127" s="88">
        <v>41</v>
      </c>
      <c r="B127" s="236"/>
      <c r="C127" s="246">
        <v>632001</v>
      </c>
      <c r="D127" s="100" t="s">
        <v>52</v>
      </c>
      <c r="E127" s="231">
        <v>1550</v>
      </c>
      <c r="F127" s="231">
        <v>1500</v>
      </c>
      <c r="G127" s="231">
        <v>1700</v>
      </c>
    </row>
    <row r="128" spans="1:7" ht="15">
      <c r="A128" s="88">
        <v>41</v>
      </c>
      <c r="B128" s="236"/>
      <c r="C128" s="246">
        <v>632005</v>
      </c>
      <c r="D128" s="100" t="s">
        <v>143</v>
      </c>
      <c r="E128" s="231">
        <v>300</v>
      </c>
      <c r="F128" s="231">
        <v>310</v>
      </c>
      <c r="G128" s="231">
        <v>320</v>
      </c>
    </row>
    <row r="129" spans="1:7" ht="15">
      <c r="A129" s="108">
        <v>41</v>
      </c>
      <c r="B129" s="215"/>
      <c r="C129" s="242">
        <v>633006</v>
      </c>
      <c r="D129" s="110" t="s">
        <v>1</v>
      </c>
      <c r="E129" s="186">
        <v>800</v>
      </c>
      <c r="F129" s="186">
        <v>900</v>
      </c>
      <c r="G129" s="186">
        <v>1110</v>
      </c>
    </row>
    <row r="130" spans="1:7" ht="15">
      <c r="A130" s="108">
        <v>41</v>
      </c>
      <c r="B130" s="215"/>
      <c r="C130" s="242">
        <v>634001</v>
      </c>
      <c r="D130" s="110" t="s">
        <v>81</v>
      </c>
      <c r="E130" s="186">
        <v>1250</v>
      </c>
      <c r="F130" s="186">
        <v>1200</v>
      </c>
      <c r="G130" s="186">
        <v>1250</v>
      </c>
    </row>
    <row r="131" spans="1:7" ht="15">
      <c r="A131" s="108">
        <v>41</v>
      </c>
      <c r="B131" s="215"/>
      <c r="C131" s="242">
        <v>634002</v>
      </c>
      <c r="D131" s="110" t="s">
        <v>315</v>
      </c>
      <c r="E131" s="186">
        <v>1200</v>
      </c>
      <c r="F131" s="186">
        <v>500</v>
      </c>
      <c r="G131" s="186">
        <v>2900</v>
      </c>
    </row>
    <row r="132" spans="1:7" ht="15">
      <c r="A132" s="108">
        <v>41</v>
      </c>
      <c r="B132" s="215"/>
      <c r="C132" s="242">
        <v>634003</v>
      </c>
      <c r="D132" s="110" t="s">
        <v>325</v>
      </c>
      <c r="E132" s="186">
        <v>830</v>
      </c>
      <c r="F132" s="186">
        <v>830</v>
      </c>
      <c r="G132" s="186">
        <v>830</v>
      </c>
    </row>
    <row r="133" spans="1:7" ht="15">
      <c r="A133" s="108">
        <v>41</v>
      </c>
      <c r="B133" s="215"/>
      <c r="C133" s="242">
        <v>635004</v>
      </c>
      <c r="D133" s="110" t="s">
        <v>326</v>
      </c>
      <c r="E133" s="186">
        <v>350</v>
      </c>
      <c r="F133" s="186">
        <v>300</v>
      </c>
      <c r="G133" s="186">
        <v>300</v>
      </c>
    </row>
    <row r="134" spans="1:7" ht="15">
      <c r="A134" s="108">
        <v>41</v>
      </c>
      <c r="B134" s="215"/>
      <c r="C134" s="242">
        <v>635006</v>
      </c>
      <c r="D134" s="110" t="s">
        <v>286</v>
      </c>
      <c r="E134" s="186">
        <v>300</v>
      </c>
      <c r="F134" s="186">
        <v>350</v>
      </c>
      <c r="G134" s="186">
        <v>200</v>
      </c>
    </row>
    <row r="135" spans="1:7" ht="15">
      <c r="A135" s="108">
        <v>41</v>
      </c>
      <c r="B135" s="215"/>
      <c r="C135" s="242">
        <v>637004</v>
      </c>
      <c r="D135" s="110" t="s">
        <v>327</v>
      </c>
      <c r="E135" s="186">
        <v>2750</v>
      </c>
      <c r="F135" s="186">
        <v>2229</v>
      </c>
      <c r="G135" s="186">
        <v>2500</v>
      </c>
    </row>
    <row r="136" spans="1:7" ht="15">
      <c r="A136" s="108">
        <v>41</v>
      </c>
      <c r="B136" s="215"/>
      <c r="C136" s="242">
        <v>637015</v>
      </c>
      <c r="D136" s="110" t="s">
        <v>161</v>
      </c>
      <c r="E136" s="245">
        <v>131</v>
      </c>
      <c r="F136" s="245">
        <v>131</v>
      </c>
      <c r="G136" s="245">
        <v>131</v>
      </c>
    </row>
    <row r="137" spans="1:7" ht="15">
      <c r="A137" s="108">
        <v>41</v>
      </c>
      <c r="B137" s="215"/>
      <c r="C137" s="242">
        <v>637012</v>
      </c>
      <c r="D137" s="110" t="s">
        <v>225</v>
      </c>
      <c r="E137" s="245">
        <v>2800</v>
      </c>
      <c r="F137" s="245">
        <v>2850</v>
      </c>
      <c r="G137" s="245">
        <v>3500</v>
      </c>
    </row>
    <row r="138" spans="1:7" ht="15">
      <c r="A138" s="108">
        <v>41</v>
      </c>
      <c r="B138" s="215"/>
      <c r="C138" s="246">
        <v>637016</v>
      </c>
      <c r="D138" s="100" t="s">
        <v>44</v>
      </c>
      <c r="E138" s="245">
        <v>200</v>
      </c>
      <c r="F138" s="245">
        <v>200</v>
      </c>
      <c r="G138" s="245">
        <v>200</v>
      </c>
    </row>
    <row r="139" spans="1:7" ht="29.25">
      <c r="A139" s="218"/>
      <c r="B139" s="233" t="s">
        <v>124</v>
      </c>
      <c r="C139" s="248"/>
      <c r="D139" s="249" t="s">
        <v>211</v>
      </c>
      <c r="E139" s="250">
        <f>E140</f>
        <v>1800</v>
      </c>
      <c r="F139" s="250">
        <f>F140</f>
        <v>520</v>
      </c>
      <c r="G139" s="250">
        <f>G140</f>
        <v>500</v>
      </c>
    </row>
    <row r="140" spans="1:7" ht="15">
      <c r="A140" s="108">
        <v>41</v>
      </c>
      <c r="B140" s="215"/>
      <c r="C140" s="242">
        <v>635004</v>
      </c>
      <c r="D140" s="110" t="s">
        <v>167</v>
      </c>
      <c r="E140" s="186">
        <v>1800</v>
      </c>
      <c r="F140" s="186">
        <v>520</v>
      </c>
      <c r="G140" s="186">
        <v>500</v>
      </c>
    </row>
    <row r="141" spans="1:7" ht="15">
      <c r="A141" s="218"/>
      <c r="B141" s="233" t="s">
        <v>149</v>
      </c>
      <c r="C141" s="251"/>
      <c r="D141" s="234" t="s">
        <v>150</v>
      </c>
      <c r="E141" s="211">
        <f>SUM(E142:E146)</f>
        <v>6690</v>
      </c>
      <c r="F141" s="211">
        <f>SUM(F142:F146)</f>
        <v>6300</v>
      </c>
      <c r="G141" s="211">
        <f>SUM(G142:G146)</f>
        <v>4450</v>
      </c>
    </row>
    <row r="142" spans="1:7" ht="15">
      <c r="A142" s="252">
        <v>41</v>
      </c>
      <c r="B142" s="236" t="s">
        <v>49</v>
      </c>
      <c r="C142" s="246">
        <v>633006</v>
      </c>
      <c r="D142" s="100" t="s">
        <v>1</v>
      </c>
      <c r="E142" s="193">
        <v>3500</v>
      </c>
      <c r="F142" s="193">
        <v>3450</v>
      </c>
      <c r="G142" s="193">
        <v>3400</v>
      </c>
    </row>
    <row r="143" spans="1:7" ht="15">
      <c r="A143" s="252">
        <v>41</v>
      </c>
      <c r="B143" s="236" t="s">
        <v>49</v>
      </c>
      <c r="C143" s="246">
        <v>633015</v>
      </c>
      <c r="D143" s="100" t="s">
        <v>187</v>
      </c>
      <c r="E143" s="174">
        <v>1940</v>
      </c>
      <c r="F143" s="174">
        <v>2100</v>
      </c>
      <c r="G143" s="174">
        <v>200</v>
      </c>
    </row>
    <row r="144" spans="1:7" ht="15">
      <c r="A144" s="252">
        <v>41</v>
      </c>
      <c r="B144" s="236" t="s">
        <v>49</v>
      </c>
      <c r="C144" s="246">
        <v>634001</v>
      </c>
      <c r="D144" s="100" t="s">
        <v>287</v>
      </c>
      <c r="E144" s="174">
        <v>50</v>
      </c>
      <c r="F144" s="174">
        <v>50</v>
      </c>
      <c r="G144" s="174">
        <v>50</v>
      </c>
    </row>
    <row r="145" spans="1:7" ht="15">
      <c r="A145" s="252">
        <v>41</v>
      </c>
      <c r="B145" s="236" t="s">
        <v>49</v>
      </c>
      <c r="C145" s="246">
        <v>635004</v>
      </c>
      <c r="D145" s="100" t="s">
        <v>329</v>
      </c>
      <c r="E145" s="174">
        <v>400</v>
      </c>
      <c r="F145" s="174">
        <v>450</v>
      </c>
      <c r="G145" s="174">
        <v>300</v>
      </c>
    </row>
    <row r="146" spans="1:7" ht="15">
      <c r="A146" s="252">
        <v>41</v>
      </c>
      <c r="B146" s="236" t="s">
        <v>49</v>
      </c>
      <c r="C146" s="246">
        <v>637004</v>
      </c>
      <c r="D146" s="100" t="s">
        <v>35</v>
      </c>
      <c r="E146" s="174">
        <v>800</v>
      </c>
      <c r="F146" s="174">
        <v>250</v>
      </c>
      <c r="G146" s="174">
        <v>500</v>
      </c>
    </row>
    <row r="147" spans="1:7" ht="15">
      <c r="A147" s="218"/>
      <c r="B147" s="233" t="s">
        <v>125</v>
      </c>
      <c r="C147" s="253"/>
      <c r="D147" s="234" t="s">
        <v>85</v>
      </c>
      <c r="E147" s="250">
        <f>SUM(E148:E152)</f>
        <v>14950</v>
      </c>
      <c r="F147" s="250">
        <f>SUM(F148:F152)</f>
        <v>16950</v>
      </c>
      <c r="G147" s="250">
        <f>SUM(G148:G152)</f>
        <v>17200</v>
      </c>
    </row>
    <row r="148" spans="1:7" ht="15">
      <c r="A148" s="108">
        <v>41</v>
      </c>
      <c r="B148" s="254"/>
      <c r="C148" s="216">
        <v>632001</v>
      </c>
      <c r="D148" s="110" t="s">
        <v>46</v>
      </c>
      <c r="E148" s="187">
        <v>12300</v>
      </c>
      <c r="F148" s="187">
        <v>14700</v>
      </c>
      <c r="G148" s="187">
        <v>14900</v>
      </c>
    </row>
    <row r="149" spans="1:7" ht="15">
      <c r="A149" s="108">
        <v>41</v>
      </c>
      <c r="B149" s="254"/>
      <c r="C149" s="216">
        <v>633006</v>
      </c>
      <c r="D149" s="110" t="s">
        <v>1</v>
      </c>
      <c r="E149" s="187">
        <v>500</v>
      </c>
      <c r="F149" s="187">
        <v>200</v>
      </c>
      <c r="G149" s="187">
        <v>200</v>
      </c>
    </row>
    <row r="150" spans="1:7" ht="15">
      <c r="A150" s="108">
        <v>41</v>
      </c>
      <c r="B150" s="254"/>
      <c r="C150" s="216">
        <v>635006</v>
      </c>
      <c r="D150" s="110" t="s">
        <v>188</v>
      </c>
      <c r="E150" s="187">
        <v>1100</v>
      </c>
      <c r="F150" s="187">
        <v>1000</v>
      </c>
      <c r="G150" s="187">
        <v>1050</v>
      </c>
    </row>
    <row r="151" spans="1:7" ht="15">
      <c r="A151" s="108">
        <v>41</v>
      </c>
      <c r="B151" s="254"/>
      <c r="C151" s="216">
        <v>637004</v>
      </c>
      <c r="D151" s="110" t="s">
        <v>271</v>
      </c>
      <c r="E151" s="187">
        <v>850</v>
      </c>
      <c r="F151" s="187">
        <v>850</v>
      </c>
      <c r="G151" s="187">
        <v>850</v>
      </c>
    </row>
    <row r="152" spans="1:7" ht="15">
      <c r="A152" s="108">
        <v>41</v>
      </c>
      <c r="B152" s="254"/>
      <c r="C152" s="216">
        <v>637004</v>
      </c>
      <c r="D152" s="110" t="s">
        <v>35</v>
      </c>
      <c r="E152" s="187">
        <v>200</v>
      </c>
      <c r="F152" s="187">
        <v>200</v>
      </c>
      <c r="G152" s="187">
        <v>200</v>
      </c>
    </row>
    <row r="153" spans="1:7" ht="19.5" customHeight="1">
      <c r="A153" s="218"/>
      <c r="B153" s="233" t="s">
        <v>126</v>
      </c>
      <c r="C153" s="253"/>
      <c r="D153" s="234" t="s">
        <v>189</v>
      </c>
      <c r="E153" s="250">
        <f>SUM(E154:E157)</f>
        <v>1408</v>
      </c>
      <c r="F153" s="250">
        <f>SUM(F154:F157)</f>
        <v>1008</v>
      </c>
      <c r="G153" s="250">
        <f>SUM(G154:G157)</f>
        <v>1458</v>
      </c>
    </row>
    <row r="154" spans="1:7" ht="19.5" customHeight="1">
      <c r="A154" s="88">
        <v>41</v>
      </c>
      <c r="B154" s="255"/>
      <c r="C154" s="217">
        <v>635004</v>
      </c>
      <c r="D154" s="100" t="s">
        <v>168</v>
      </c>
      <c r="E154" s="256">
        <v>900</v>
      </c>
      <c r="F154" s="256">
        <v>500</v>
      </c>
      <c r="G154" s="256">
        <v>950</v>
      </c>
    </row>
    <row r="155" spans="1:7" ht="19.5" customHeight="1">
      <c r="A155" s="88">
        <v>41</v>
      </c>
      <c r="B155" s="255"/>
      <c r="C155" s="217">
        <v>633006</v>
      </c>
      <c r="D155" s="100" t="s">
        <v>239</v>
      </c>
      <c r="E155" s="256">
        <v>50</v>
      </c>
      <c r="F155" s="256">
        <v>50</v>
      </c>
      <c r="G155" s="256">
        <v>50</v>
      </c>
    </row>
    <row r="156" spans="1:7" ht="19.5" customHeight="1">
      <c r="A156" s="88">
        <v>41</v>
      </c>
      <c r="B156" s="255"/>
      <c r="C156" s="217">
        <v>637004</v>
      </c>
      <c r="D156" s="100" t="s">
        <v>35</v>
      </c>
      <c r="E156" s="256">
        <v>365</v>
      </c>
      <c r="F156" s="256">
        <v>365</v>
      </c>
      <c r="G156" s="256">
        <v>365</v>
      </c>
    </row>
    <row r="157" spans="1:7" ht="19.5" customHeight="1">
      <c r="A157" s="88">
        <v>41</v>
      </c>
      <c r="B157" s="255"/>
      <c r="C157" s="217">
        <v>637015</v>
      </c>
      <c r="D157" s="100" t="s">
        <v>127</v>
      </c>
      <c r="E157" s="256">
        <v>93</v>
      </c>
      <c r="F157" s="256">
        <v>93</v>
      </c>
      <c r="G157" s="256">
        <v>93</v>
      </c>
    </row>
    <row r="158" spans="1:7" ht="24.75" customHeight="1">
      <c r="A158" s="257"/>
      <c r="B158" s="233" t="s">
        <v>151</v>
      </c>
      <c r="C158" s="248"/>
      <c r="D158" s="234" t="s">
        <v>84</v>
      </c>
      <c r="E158" s="250">
        <f>SUM(E159:E166)</f>
        <v>5379</v>
      </c>
      <c r="F158" s="250">
        <f>SUM(F159:F166)</f>
        <v>5429</v>
      </c>
      <c r="G158" s="250">
        <f>SUM(G159:G166)</f>
        <v>5449</v>
      </c>
    </row>
    <row r="159" spans="1:7" ht="24.75" customHeight="1">
      <c r="A159" s="108">
        <v>41</v>
      </c>
      <c r="B159" s="108"/>
      <c r="C159" s="109">
        <v>620</v>
      </c>
      <c r="D159" s="109" t="s">
        <v>68</v>
      </c>
      <c r="E159" s="108">
        <v>702</v>
      </c>
      <c r="F159" s="108">
        <v>702</v>
      </c>
      <c r="G159" s="108">
        <v>702</v>
      </c>
    </row>
    <row r="160" spans="1:7" ht="15">
      <c r="A160" s="108">
        <v>41</v>
      </c>
      <c r="B160" s="215"/>
      <c r="C160" s="242">
        <v>632001</v>
      </c>
      <c r="D160" s="110" t="s">
        <v>41</v>
      </c>
      <c r="E160" s="186">
        <v>850</v>
      </c>
      <c r="F160" s="186">
        <v>900</v>
      </c>
      <c r="G160" s="186">
        <v>920</v>
      </c>
    </row>
    <row r="161" spans="1:7" ht="15">
      <c r="A161" s="241">
        <v>41</v>
      </c>
      <c r="B161" s="215"/>
      <c r="C161" s="216">
        <v>633006</v>
      </c>
      <c r="D161" s="110" t="s">
        <v>1</v>
      </c>
      <c r="E161" s="187">
        <v>350</v>
      </c>
      <c r="F161" s="187">
        <v>350</v>
      </c>
      <c r="G161" s="187">
        <v>350</v>
      </c>
    </row>
    <row r="162" spans="1:7" ht="15">
      <c r="A162" s="88">
        <v>41</v>
      </c>
      <c r="B162" s="236"/>
      <c r="C162" s="246">
        <v>633013</v>
      </c>
      <c r="D162" s="100" t="s">
        <v>75</v>
      </c>
      <c r="E162" s="258">
        <v>170</v>
      </c>
      <c r="F162" s="258">
        <v>170</v>
      </c>
      <c r="G162" s="258">
        <v>170</v>
      </c>
    </row>
    <row r="163" spans="1:7" ht="15">
      <c r="A163" s="88">
        <v>41</v>
      </c>
      <c r="B163" s="236"/>
      <c r="C163" s="246">
        <v>636001</v>
      </c>
      <c r="D163" s="100" t="s">
        <v>144</v>
      </c>
      <c r="E163" s="258">
        <v>300</v>
      </c>
      <c r="F163" s="258">
        <v>300</v>
      </c>
      <c r="G163" s="258">
        <v>300</v>
      </c>
    </row>
    <row r="164" spans="1:7" ht="15">
      <c r="A164" s="241">
        <v>41</v>
      </c>
      <c r="B164" s="215"/>
      <c r="C164" s="216">
        <v>633015</v>
      </c>
      <c r="D164" s="110" t="s">
        <v>169</v>
      </c>
      <c r="E164" s="187">
        <v>350</v>
      </c>
      <c r="F164" s="187">
        <v>350</v>
      </c>
      <c r="G164" s="187">
        <v>350</v>
      </c>
    </row>
    <row r="165" spans="1:7" ht="15">
      <c r="A165" s="241"/>
      <c r="B165" s="215"/>
      <c r="C165" s="242">
        <v>637027</v>
      </c>
      <c r="D165" s="110" t="s">
        <v>320</v>
      </c>
      <c r="E165" s="187">
        <v>657</v>
      </c>
      <c r="F165" s="187">
        <v>657</v>
      </c>
      <c r="G165" s="187">
        <v>657</v>
      </c>
    </row>
    <row r="166" spans="1:7" ht="15">
      <c r="A166" s="241">
        <v>41</v>
      </c>
      <c r="B166" s="215"/>
      <c r="C166" s="242">
        <v>642007</v>
      </c>
      <c r="D166" s="110" t="s">
        <v>246</v>
      </c>
      <c r="E166" s="187">
        <v>2000</v>
      </c>
      <c r="F166" s="187">
        <v>2000</v>
      </c>
      <c r="G166" s="187">
        <v>2000</v>
      </c>
    </row>
    <row r="167" spans="1:7" ht="15">
      <c r="A167" s="232"/>
      <c r="B167" s="233" t="s">
        <v>128</v>
      </c>
      <c r="C167" s="248"/>
      <c r="D167" s="234" t="s">
        <v>129</v>
      </c>
      <c r="E167" s="250">
        <f>SUM(E168:E174)</f>
        <v>20616</v>
      </c>
      <c r="F167" s="250">
        <f>SUM(F168:F174)</f>
        <v>20266</v>
      </c>
      <c r="G167" s="250">
        <f>SUM(G168:G174)</f>
        <v>20166</v>
      </c>
    </row>
    <row r="168" spans="1:7" ht="15">
      <c r="A168" s="241">
        <v>41</v>
      </c>
      <c r="B168" s="236"/>
      <c r="C168" s="246">
        <v>642001</v>
      </c>
      <c r="D168" s="100" t="s">
        <v>170</v>
      </c>
      <c r="E168" s="187">
        <v>12000</v>
      </c>
      <c r="F168" s="187">
        <v>12000</v>
      </c>
      <c r="G168" s="187">
        <v>12000</v>
      </c>
    </row>
    <row r="169" spans="1:7" ht="15">
      <c r="A169" s="108">
        <v>41</v>
      </c>
      <c r="B169" s="215"/>
      <c r="C169" s="216">
        <v>632001</v>
      </c>
      <c r="D169" s="110" t="s">
        <v>155</v>
      </c>
      <c r="E169" s="187">
        <v>3150</v>
      </c>
      <c r="F169" s="187">
        <v>3250</v>
      </c>
      <c r="G169" s="187">
        <v>3300</v>
      </c>
    </row>
    <row r="170" spans="1:7" ht="15">
      <c r="A170" s="108">
        <v>41</v>
      </c>
      <c r="B170" s="215"/>
      <c r="C170" s="216">
        <v>632001</v>
      </c>
      <c r="D170" s="110" t="s">
        <v>156</v>
      </c>
      <c r="E170" s="187">
        <v>3900</v>
      </c>
      <c r="F170" s="187">
        <v>3950</v>
      </c>
      <c r="G170" s="187">
        <v>3900</v>
      </c>
    </row>
    <row r="171" spans="1:7" ht="15">
      <c r="A171" s="108">
        <v>41</v>
      </c>
      <c r="B171" s="215"/>
      <c r="C171" s="216">
        <v>635006</v>
      </c>
      <c r="D171" s="110" t="s">
        <v>222</v>
      </c>
      <c r="E171" s="187">
        <v>700</v>
      </c>
      <c r="F171" s="187">
        <v>200</v>
      </c>
      <c r="G171" s="187">
        <v>100</v>
      </c>
    </row>
    <row r="172" spans="1:7" ht="15">
      <c r="A172" s="88">
        <v>41</v>
      </c>
      <c r="B172" s="215"/>
      <c r="C172" s="217">
        <v>633006</v>
      </c>
      <c r="D172" s="100" t="s">
        <v>1</v>
      </c>
      <c r="E172" s="193">
        <v>160</v>
      </c>
      <c r="F172" s="193">
        <v>160</v>
      </c>
      <c r="G172" s="193">
        <v>160</v>
      </c>
    </row>
    <row r="173" spans="1:7" ht="15">
      <c r="A173" s="88">
        <v>41</v>
      </c>
      <c r="B173" s="215"/>
      <c r="C173" s="217">
        <v>633015</v>
      </c>
      <c r="D173" s="100" t="s">
        <v>190</v>
      </c>
      <c r="E173" s="193">
        <v>506</v>
      </c>
      <c r="F173" s="193">
        <v>506</v>
      </c>
      <c r="G173" s="193">
        <v>506</v>
      </c>
    </row>
    <row r="174" spans="1:7" ht="15">
      <c r="A174" s="88">
        <v>41</v>
      </c>
      <c r="B174" s="215"/>
      <c r="C174" s="217">
        <v>637002</v>
      </c>
      <c r="D174" s="100" t="s">
        <v>42</v>
      </c>
      <c r="E174" s="193">
        <v>200</v>
      </c>
      <c r="F174" s="193">
        <v>200</v>
      </c>
      <c r="G174" s="193">
        <v>200</v>
      </c>
    </row>
    <row r="175" spans="1:7" ht="15">
      <c r="A175" s="259"/>
      <c r="B175" s="260" t="s">
        <v>226</v>
      </c>
      <c r="C175" s="248"/>
      <c r="D175" s="234" t="s">
        <v>130</v>
      </c>
      <c r="E175" s="261">
        <f>E176</f>
        <v>50</v>
      </c>
      <c r="F175" s="261">
        <f>F176</f>
        <v>50</v>
      </c>
      <c r="G175" s="261">
        <f>G176</f>
        <v>50</v>
      </c>
    </row>
    <row r="176" spans="1:7" ht="15">
      <c r="A176" s="262"/>
      <c r="B176" s="263"/>
      <c r="C176" s="100">
        <v>633009</v>
      </c>
      <c r="D176" s="100" t="s">
        <v>131</v>
      </c>
      <c r="E176" s="193">
        <v>50</v>
      </c>
      <c r="F176" s="193">
        <v>50</v>
      </c>
      <c r="G176" s="193">
        <v>50</v>
      </c>
    </row>
    <row r="177" spans="1:7" ht="15">
      <c r="A177" s="259"/>
      <c r="B177" s="260" t="s">
        <v>226</v>
      </c>
      <c r="C177" s="248"/>
      <c r="D177" s="234" t="s">
        <v>191</v>
      </c>
      <c r="E177" s="261">
        <f>SUM(E178:E190)</f>
        <v>35389</v>
      </c>
      <c r="F177" s="261">
        <f>SUM(F178:F190)</f>
        <v>35679</v>
      </c>
      <c r="G177" s="261">
        <f>SUM(G178:G190)</f>
        <v>36289</v>
      </c>
    </row>
    <row r="178" spans="1:7" ht="15">
      <c r="A178" s="262">
        <v>41</v>
      </c>
      <c r="B178" s="264"/>
      <c r="C178" s="246">
        <v>632001</v>
      </c>
      <c r="D178" s="100" t="s">
        <v>152</v>
      </c>
      <c r="E178" s="193">
        <v>4200</v>
      </c>
      <c r="F178" s="193">
        <v>4200</v>
      </c>
      <c r="G178" s="193">
        <v>4200</v>
      </c>
    </row>
    <row r="179" spans="1:7" ht="15">
      <c r="A179" s="262">
        <v>41</v>
      </c>
      <c r="B179" s="264"/>
      <c r="C179" s="246">
        <v>632001</v>
      </c>
      <c r="D179" s="100" t="s">
        <v>153</v>
      </c>
      <c r="E179" s="193">
        <v>11500</v>
      </c>
      <c r="F179" s="193">
        <v>11500</v>
      </c>
      <c r="G179" s="193">
        <v>12500</v>
      </c>
    </row>
    <row r="180" spans="1:7" ht="15">
      <c r="A180" s="262">
        <v>41</v>
      </c>
      <c r="B180" s="264"/>
      <c r="C180" s="246">
        <v>633006</v>
      </c>
      <c r="D180" s="100" t="s">
        <v>1</v>
      </c>
      <c r="E180" s="193">
        <v>410</v>
      </c>
      <c r="F180" s="193">
        <v>700</v>
      </c>
      <c r="G180" s="193">
        <v>410</v>
      </c>
    </row>
    <row r="181" spans="1:7" ht="15">
      <c r="A181" s="262">
        <v>41</v>
      </c>
      <c r="B181" s="264"/>
      <c r="C181" s="246">
        <v>635004</v>
      </c>
      <c r="D181" s="100" t="s">
        <v>288</v>
      </c>
      <c r="E181" s="193">
        <v>813</v>
      </c>
      <c r="F181" s="193">
        <v>813</v>
      </c>
      <c r="G181" s="193">
        <v>813</v>
      </c>
    </row>
    <row r="182" spans="1:7" ht="15">
      <c r="A182" s="262">
        <v>41</v>
      </c>
      <c r="B182" s="264"/>
      <c r="C182" s="246">
        <v>637004</v>
      </c>
      <c r="D182" s="100" t="s">
        <v>32</v>
      </c>
      <c r="E182" s="193">
        <v>162</v>
      </c>
      <c r="F182" s="193">
        <v>162</v>
      </c>
      <c r="G182" s="193">
        <v>162</v>
      </c>
    </row>
    <row r="183" spans="1:7" ht="15">
      <c r="A183" s="262">
        <v>41</v>
      </c>
      <c r="B183" s="264"/>
      <c r="C183" s="246">
        <v>637005</v>
      </c>
      <c r="D183" s="100" t="s">
        <v>154</v>
      </c>
      <c r="E183" s="193">
        <v>500</v>
      </c>
      <c r="F183" s="193">
        <v>800</v>
      </c>
      <c r="G183" s="193">
        <v>800</v>
      </c>
    </row>
    <row r="184" spans="1:7" ht="15">
      <c r="A184" s="88">
        <v>41</v>
      </c>
      <c r="B184" s="236"/>
      <c r="C184" s="246">
        <v>637004</v>
      </c>
      <c r="D184" s="100" t="s">
        <v>272</v>
      </c>
      <c r="E184" s="193">
        <v>115</v>
      </c>
      <c r="F184" s="193">
        <v>115</v>
      </c>
      <c r="G184" s="193">
        <v>115</v>
      </c>
    </row>
    <row r="185" spans="1:7" ht="15">
      <c r="A185" s="88">
        <v>41</v>
      </c>
      <c r="B185" s="236"/>
      <c r="C185" s="246">
        <v>637002</v>
      </c>
      <c r="D185" s="100" t="s">
        <v>330</v>
      </c>
      <c r="E185" s="193">
        <v>4100</v>
      </c>
      <c r="F185" s="193">
        <v>4150</v>
      </c>
      <c r="G185" s="193">
        <v>4000</v>
      </c>
    </row>
    <row r="186" spans="1:7" ht="15">
      <c r="A186" s="88">
        <v>41</v>
      </c>
      <c r="B186" s="236"/>
      <c r="C186" s="246">
        <v>637002</v>
      </c>
      <c r="D186" s="100" t="s">
        <v>269</v>
      </c>
      <c r="E186" s="193">
        <v>8500</v>
      </c>
      <c r="F186" s="193">
        <v>8150</v>
      </c>
      <c r="G186" s="193">
        <v>8200</v>
      </c>
    </row>
    <row r="187" spans="1:7" ht="15">
      <c r="A187" s="88">
        <v>41</v>
      </c>
      <c r="B187" s="236"/>
      <c r="C187" s="246">
        <v>637004</v>
      </c>
      <c r="D187" s="100" t="s">
        <v>162</v>
      </c>
      <c r="E187" s="193">
        <v>1450</v>
      </c>
      <c r="F187" s="193">
        <v>1450</v>
      </c>
      <c r="G187" s="193">
        <v>1450</v>
      </c>
    </row>
    <row r="188" spans="1:7" ht="15">
      <c r="A188" s="88">
        <v>41</v>
      </c>
      <c r="B188" s="265"/>
      <c r="C188" s="246">
        <v>637004</v>
      </c>
      <c r="D188" s="100" t="s">
        <v>257</v>
      </c>
      <c r="E188" s="193">
        <v>189</v>
      </c>
      <c r="F188" s="193">
        <v>189</v>
      </c>
      <c r="G188" s="193">
        <v>189</v>
      </c>
    </row>
    <row r="189" spans="1:7" ht="15">
      <c r="A189" s="88">
        <v>41</v>
      </c>
      <c r="B189" s="265"/>
      <c r="C189" s="246">
        <v>637011</v>
      </c>
      <c r="D189" s="100" t="s">
        <v>270</v>
      </c>
      <c r="E189" s="193">
        <v>150</v>
      </c>
      <c r="F189" s="193">
        <v>150</v>
      </c>
      <c r="G189" s="193">
        <v>150</v>
      </c>
    </row>
    <row r="190" spans="1:7" ht="33" customHeight="1">
      <c r="A190" s="171">
        <v>41</v>
      </c>
      <c r="B190" s="204"/>
      <c r="C190" s="177">
        <v>642001</v>
      </c>
      <c r="D190" s="266" t="s">
        <v>247</v>
      </c>
      <c r="E190" s="193">
        <v>3300</v>
      </c>
      <c r="F190" s="193">
        <v>3300</v>
      </c>
      <c r="G190" s="193">
        <v>3300</v>
      </c>
    </row>
    <row r="191" spans="1:7" ht="15">
      <c r="A191" s="218"/>
      <c r="B191" s="233" t="s">
        <v>132</v>
      </c>
      <c r="C191" s="248"/>
      <c r="D191" s="234" t="s">
        <v>192</v>
      </c>
      <c r="E191" s="211">
        <f>SUM(E192:E197)</f>
        <v>3450</v>
      </c>
      <c r="F191" s="211">
        <f>SUM(F192:F197)</f>
        <v>3830</v>
      </c>
      <c r="G191" s="211">
        <f>SUM(G192:G197)</f>
        <v>3845</v>
      </c>
    </row>
    <row r="192" spans="1:7" ht="15">
      <c r="A192" s="88"/>
      <c r="B192" s="236"/>
      <c r="C192" s="246"/>
      <c r="D192" s="267"/>
      <c r="E192" s="193">
        <v>0</v>
      </c>
      <c r="F192" s="193">
        <v>0</v>
      </c>
      <c r="G192" s="193">
        <v>0</v>
      </c>
    </row>
    <row r="193" spans="1:7" ht="15">
      <c r="A193" s="88">
        <v>41</v>
      </c>
      <c r="B193" s="236"/>
      <c r="C193" s="246">
        <v>633006</v>
      </c>
      <c r="D193" s="100" t="s">
        <v>293</v>
      </c>
      <c r="E193" s="193">
        <v>650</v>
      </c>
      <c r="F193" s="193">
        <v>640</v>
      </c>
      <c r="G193" s="193">
        <v>655</v>
      </c>
    </row>
    <row r="194" spans="1:7" ht="15">
      <c r="A194" s="88">
        <v>41</v>
      </c>
      <c r="B194" s="236"/>
      <c r="C194" s="246">
        <v>637004</v>
      </c>
      <c r="D194" s="100" t="s">
        <v>212</v>
      </c>
      <c r="E194" s="193">
        <v>2500</v>
      </c>
      <c r="F194" s="193">
        <v>2890</v>
      </c>
      <c r="G194" s="193">
        <v>2890</v>
      </c>
    </row>
    <row r="195" spans="1:7" ht="15">
      <c r="A195" s="88"/>
      <c r="B195" s="236"/>
      <c r="C195" s="246"/>
      <c r="D195" s="267" t="s">
        <v>133</v>
      </c>
      <c r="E195" s="205"/>
      <c r="F195" s="205"/>
      <c r="G195" s="205"/>
    </row>
    <row r="196" spans="1:7" ht="15">
      <c r="A196" s="88"/>
      <c r="B196" s="236"/>
      <c r="C196" s="246">
        <v>633006</v>
      </c>
      <c r="D196" s="100" t="s">
        <v>294</v>
      </c>
      <c r="E196" s="193">
        <v>150</v>
      </c>
      <c r="F196" s="193">
        <v>150</v>
      </c>
      <c r="G196" s="193">
        <v>150</v>
      </c>
    </row>
    <row r="197" spans="1:7" ht="15">
      <c r="A197" s="88">
        <v>41</v>
      </c>
      <c r="B197" s="236"/>
      <c r="C197" s="246">
        <v>635004</v>
      </c>
      <c r="D197" s="100" t="s">
        <v>295</v>
      </c>
      <c r="E197" s="193">
        <v>150</v>
      </c>
      <c r="F197" s="193">
        <v>150</v>
      </c>
      <c r="G197" s="193">
        <v>150</v>
      </c>
    </row>
    <row r="198" spans="1:7" ht="15">
      <c r="A198" s="268" t="s">
        <v>78</v>
      </c>
      <c r="B198" s="269"/>
      <c r="C198" s="270"/>
      <c r="D198" s="271" t="s">
        <v>82</v>
      </c>
      <c r="E198" s="272">
        <v>0</v>
      </c>
      <c r="F198" s="272">
        <v>0</v>
      </c>
      <c r="G198" s="272">
        <v>0</v>
      </c>
    </row>
    <row r="199" spans="1:7" ht="15">
      <c r="A199" s="232"/>
      <c r="B199" s="233" t="s">
        <v>216</v>
      </c>
      <c r="C199" s="253"/>
      <c r="D199" s="234" t="s">
        <v>215</v>
      </c>
      <c r="E199" s="250">
        <f>SUM(E200:E220)</f>
        <v>99373</v>
      </c>
      <c r="F199" s="250">
        <f>SUM(F200:F220)</f>
        <v>97988</v>
      </c>
      <c r="G199" s="250">
        <f>SUM(G200:G220)</f>
        <v>97988</v>
      </c>
    </row>
    <row r="200" spans="1:7" ht="15">
      <c r="A200" s="108">
        <v>41</v>
      </c>
      <c r="B200" s="215"/>
      <c r="C200" s="110">
        <v>611.614</v>
      </c>
      <c r="D200" s="110" t="s">
        <v>43</v>
      </c>
      <c r="E200" s="187">
        <v>58100</v>
      </c>
      <c r="F200" s="187">
        <v>56900</v>
      </c>
      <c r="G200" s="187">
        <v>56900</v>
      </c>
    </row>
    <row r="201" spans="1:7" ht="15">
      <c r="A201" s="108">
        <v>41</v>
      </c>
      <c r="B201" s="215"/>
      <c r="C201" s="110">
        <v>620</v>
      </c>
      <c r="D201" s="110" t="s">
        <v>31</v>
      </c>
      <c r="E201" s="187">
        <v>20305</v>
      </c>
      <c r="F201" s="187">
        <v>19900</v>
      </c>
      <c r="G201" s="187">
        <v>19920</v>
      </c>
    </row>
    <row r="202" spans="1:7" ht="15">
      <c r="A202" s="108">
        <v>41</v>
      </c>
      <c r="B202" s="215"/>
      <c r="C202" s="110">
        <v>627</v>
      </c>
      <c r="D202" s="110" t="s">
        <v>36</v>
      </c>
      <c r="E202" s="187">
        <v>750</v>
      </c>
      <c r="F202" s="187">
        <v>750</v>
      </c>
      <c r="G202" s="187">
        <v>750</v>
      </c>
    </row>
    <row r="203" spans="1:7" ht="15">
      <c r="A203" s="108">
        <v>41</v>
      </c>
      <c r="B203" s="215"/>
      <c r="C203" s="110">
        <v>632001</v>
      </c>
      <c r="D203" s="110" t="s">
        <v>163</v>
      </c>
      <c r="E203" s="187">
        <v>11500</v>
      </c>
      <c r="F203" s="187">
        <v>11570</v>
      </c>
      <c r="G203" s="187">
        <v>11900</v>
      </c>
    </row>
    <row r="204" spans="1:7" ht="15">
      <c r="A204" s="108">
        <v>111</v>
      </c>
      <c r="B204" s="215"/>
      <c r="C204" s="110">
        <v>632001</v>
      </c>
      <c r="D204" s="110" t="s">
        <v>141</v>
      </c>
      <c r="E204" s="187">
        <v>500</v>
      </c>
      <c r="F204" s="187">
        <v>500</v>
      </c>
      <c r="G204" s="187">
        <v>500</v>
      </c>
    </row>
    <row r="205" spans="1:7" ht="15">
      <c r="A205" s="108">
        <v>41</v>
      </c>
      <c r="B205" s="215"/>
      <c r="C205" s="110">
        <v>632001</v>
      </c>
      <c r="D205" s="110" t="s">
        <v>158</v>
      </c>
      <c r="E205" s="187">
        <v>3260</v>
      </c>
      <c r="F205" s="187">
        <v>3260</v>
      </c>
      <c r="G205" s="187">
        <v>3260</v>
      </c>
    </row>
    <row r="206" spans="1:7" ht="15">
      <c r="A206" s="108">
        <v>41</v>
      </c>
      <c r="B206" s="215"/>
      <c r="C206" s="110">
        <v>632005</v>
      </c>
      <c r="D206" s="110" t="s">
        <v>296</v>
      </c>
      <c r="E206" s="187">
        <v>230</v>
      </c>
      <c r="F206" s="187">
        <v>230</v>
      </c>
      <c r="G206" s="187">
        <v>230</v>
      </c>
    </row>
    <row r="207" spans="1:7" ht="15">
      <c r="A207" s="108">
        <v>111</v>
      </c>
      <c r="B207" s="215"/>
      <c r="C207" s="110">
        <v>633001</v>
      </c>
      <c r="D207" s="110" t="s">
        <v>321</v>
      </c>
      <c r="E207" s="187">
        <v>1300</v>
      </c>
      <c r="F207" s="187">
        <v>1300</v>
      </c>
      <c r="G207" s="187">
        <v>1200</v>
      </c>
    </row>
    <row r="208" spans="1:7" ht="15">
      <c r="A208" s="108">
        <v>41</v>
      </c>
      <c r="B208" s="215"/>
      <c r="C208" s="110">
        <v>633001</v>
      </c>
      <c r="D208" s="110" t="s">
        <v>321</v>
      </c>
      <c r="E208" s="187">
        <v>12</v>
      </c>
      <c r="F208" s="187">
        <v>12</v>
      </c>
      <c r="G208" s="187">
        <v>12</v>
      </c>
    </row>
    <row r="209" spans="1:7" ht="15">
      <c r="A209" s="108">
        <v>41</v>
      </c>
      <c r="B209" s="215"/>
      <c r="C209" s="110">
        <v>633006</v>
      </c>
      <c r="D209" s="110" t="s">
        <v>1</v>
      </c>
      <c r="E209" s="187">
        <v>450</v>
      </c>
      <c r="F209" s="187">
        <v>500</v>
      </c>
      <c r="G209" s="187">
        <v>450</v>
      </c>
    </row>
    <row r="210" spans="1:7" ht="15">
      <c r="A210" s="108">
        <v>111</v>
      </c>
      <c r="B210" s="215"/>
      <c r="C210" s="110">
        <v>633006</v>
      </c>
      <c r="D210" s="110" t="s">
        <v>1</v>
      </c>
      <c r="E210" s="187">
        <v>200</v>
      </c>
      <c r="F210" s="187">
        <v>300</v>
      </c>
      <c r="G210" s="187">
        <v>100</v>
      </c>
    </row>
    <row r="211" spans="1:7" ht="15">
      <c r="A211" s="108">
        <v>41</v>
      </c>
      <c r="B211" s="215"/>
      <c r="C211" s="110">
        <v>635004</v>
      </c>
      <c r="D211" s="110" t="s">
        <v>193</v>
      </c>
      <c r="E211" s="187">
        <v>200</v>
      </c>
      <c r="F211" s="187">
        <v>200</v>
      </c>
      <c r="G211" s="187">
        <v>200</v>
      </c>
    </row>
    <row r="212" spans="1:7" ht="15">
      <c r="A212" s="108">
        <v>41</v>
      </c>
      <c r="B212" s="215"/>
      <c r="C212" s="110">
        <v>637004</v>
      </c>
      <c r="D212" s="110" t="s">
        <v>69</v>
      </c>
      <c r="E212" s="187">
        <v>90</v>
      </c>
      <c r="F212" s="187">
        <v>90</v>
      </c>
      <c r="G212" s="187">
        <v>90</v>
      </c>
    </row>
    <row r="213" spans="1:7" ht="15">
      <c r="A213" s="108">
        <v>41</v>
      </c>
      <c r="B213" s="215"/>
      <c r="C213" s="110">
        <v>637004</v>
      </c>
      <c r="D213" s="110" t="s">
        <v>32</v>
      </c>
      <c r="E213" s="187">
        <v>123</v>
      </c>
      <c r="F213" s="187">
        <v>123</v>
      </c>
      <c r="G213" s="187">
        <v>123</v>
      </c>
    </row>
    <row r="214" spans="1:7" ht="15">
      <c r="A214" s="108">
        <v>41</v>
      </c>
      <c r="B214" s="215"/>
      <c r="C214" s="110">
        <v>637004</v>
      </c>
      <c r="D214" s="110" t="s">
        <v>35</v>
      </c>
      <c r="E214" s="187">
        <v>382</v>
      </c>
      <c r="F214" s="187">
        <v>382</v>
      </c>
      <c r="G214" s="187">
        <v>382</v>
      </c>
    </row>
    <row r="215" spans="1:7" ht="15">
      <c r="A215" s="108">
        <v>41</v>
      </c>
      <c r="B215" s="215"/>
      <c r="C215" s="110">
        <v>637004</v>
      </c>
      <c r="D215" s="110" t="s">
        <v>257</v>
      </c>
      <c r="E215" s="187">
        <v>190</v>
      </c>
      <c r="F215" s="187">
        <v>190</v>
      </c>
      <c r="G215" s="187">
        <v>190</v>
      </c>
    </row>
    <row r="216" spans="1:7" ht="15">
      <c r="A216" s="108">
        <v>41</v>
      </c>
      <c r="B216" s="215"/>
      <c r="C216" s="110">
        <v>637004</v>
      </c>
      <c r="D216" s="110" t="s">
        <v>272</v>
      </c>
      <c r="E216" s="187">
        <v>94</v>
      </c>
      <c r="F216" s="187">
        <v>94</v>
      </c>
      <c r="G216" s="187">
        <v>94</v>
      </c>
    </row>
    <row r="217" spans="1:7" ht="15">
      <c r="A217" s="108">
        <v>41</v>
      </c>
      <c r="B217" s="215"/>
      <c r="C217" s="110">
        <v>637015</v>
      </c>
      <c r="D217" s="110" t="s">
        <v>289</v>
      </c>
      <c r="E217" s="187">
        <v>93</v>
      </c>
      <c r="F217" s="187">
        <v>93</v>
      </c>
      <c r="G217" s="187">
        <v>93</v>
      </c>
    </row>
    <row r="218" spans="1:7" ht="15">
      <c r="A218" s="108">
        <v>41</v>
      </c>
      <c r="B218" s="215"/>
      <c r="C218" s="110">
        <v>637011</v>
      </c>
      <c r="D218" s="110" t="s">
        <v>279</v>
      </c>
      <c r="E218" s="187">
        <v>249</v>
      </c>
      <c r="F218" s="187">
        <v>249</v>
      </c>
      <c r="G218" s="187">
        <v>249</v>
      </c>
    </row>
    <row r="219" spans="1:7" ht="15">
      <c r="A219" s="108">
        <v>41</v>
      </c>
      <c r="B219" s="215"/>
      <c r="C219" s="110">
        <v>637016</v>
      </c>
      <c r="D219" s="110" t="s">
        <v>4</v>
      </c>
      <c r="E219" s="187">
        <v>535</v>
      </c>
      <c r="F219" s="187">
        <v>535</v>
      </c>
      <c r="G219" s="187">
        <v>535</v>
      </c>
    </row>
    <row r="220" spans="1:7" ht="15">
      <c r="A220" s="108">
        <v>41</v>
      </c>
      <c r="B220" s="215"/>
      <c r="C220" s="110">
        <v>642015</v>
      </c>
      <c r="D220" s="110" t="s">
        <v>86</v>
      </c>
      <c r="E220" s="187">
        <v>810</v>
      </c>
      <c r="F220" s="187">
        <v>810</v>
      </c>
      <c r="G220" s="187">
        <v>810</v>
      </c>
    </row>
    <row r="221" spans="1:7" ht="15">
      <c r="A221" s="218"/>
      <c r="B221" s="243" t="s">
        <v>217</v>
      </c>
      <c r="C221" s="234"/>
      <c r="D221" s="234" t="s">
        <v>218</v>
      </c>
      <c r="E221" s="250">
        <f>SUM(E222:E234)</f>
        <v>35447</v>
      </c>
      <c r="F221" s="250">
        <f>SUM(F222:F234)</f>
        <v>35447</v>
      </c>
      <c r="G221" s="250">
        <f>SUM(G222:G234)</f>
        <v>35447</v>
      </c>
    </row>
    <row r="222" spans="1:7" ht="15">
      <c r="A222" s="108">
        <v>41</v>
      </c>
      <c r="B222" s="215"/>
      <c r="C222" s="110">
        <v>610</v>
      </c>
      <c r="D222" s="110" t="s">
        <v>43</v>
      </c>
      <c r="E222" s="187">
        <v>19800</v>
      </c>
      <c r="F222" s="187">
        <v>19800</v>
      </c>
      <c r="G222" s="187">
        <v>19800</v>
      </c>
    </row>
    <row r="223" spans="1:7" ht="15">
      <c r="A223" s="108">
        <v>41</v>
      </c>
      <c r="B223" s="215"/>
      <c r="C223" s="110">
        <v>620</v>
      </c>
      <c r="D223" s="110" t="s">
        <v>31</v>
      </c>
      <c r="E223" s="187">
        <v>6480</v>
      </c>
      <c r="F223" s="187">
        <v>6480</v>
      </c>
      <c r="G223" s="187">
        <v>6480</v>
      </c>
    </row>
    <row r="224" spans="1:7" ht="15">
      <c r="A224" s="108">
        <v>41</v>
      </c>
      <c r="B224" s="215"/>
      <c r="C224" s="110">
        <v>627</v>
      </c>
      <c r="D224" s="110" t="s">
        <v>36</v>
      </c>
      <c r="E224" s="187">
        <v>200</v>
      </c>
      <c r="F224" s="187">
        <v>200</v>
      </c>
      <c r="G224" s="187">
        <v>200</v>
      </c>
    </row>
    <row r="225" spans="1:7" ht="15">
      <c r="A225" s="108">
        <v>41</v>
      </c>
      <c r="B225" s="215"/>
      <c r="C225" s="110">
        <v>632005</v>
      </c>
      <c r="D225" s="110" t="s">
        <v>298</v>
      </c>
      <c r="E225" s="187">
        <v>30</v>
      </c>
      <c r="F225" s="187">
        <v>30</v>
      </c>
      <c r="G225" s="187">
        <v>30</v>
      </c>
    </row>
    <row r="226" spans="1:7" ht="15">
      <c r="A226" s="108">
        <v>41</v>
      </c>
      <c r="B226" s="215"/>
      <c r="C226" s="110">
        <v>631001</v>
      </c>
      <c r="D226" s="110" t="s">
        <v>223</v>
      </c>
      <c r="E226" s="187">
        <v>15</v>
      </c>
      <c r="F226" s="187">
        <v>15</v>
      </c>
      <c r="G226" s="187">
        <v>15</v>
      </c>
    </row>
    <row r="227" spans="1:7" ht="15">
      <c r="A227" s="108">
        <v>41</v>
      </c>
      <c r="B227" s="215"/>
      <c r="C227" s="110">
        <v>633006</v>
      </c>
      <c r="D227" s="110" t="s">
        <v>1</v>
      </c>
      <c r="E227" s="187">
        <v>700</v>
      </c>
      <c r="F227" s="187">
        <v>700</v>
      </c>
      <c r="G227" s="187">
        <v>700</v>
      </c>
    </row>
    <row r="228" spans="1:7" ht="15">
      <c r="A228" s="108">
        <v>41</v>
      </c>
      <c r="B228" s="215"/>
      <c r="C228" s="110">
        <v>633010</v>
      </c>
      <c r="D228" s="110" t="s">
        <v>171</v>
      </c>
      <c r="E228" s="187">
        <v>90</v>
      </c>
      <c r="F228" s="187">
        <v>90</v>
      </c>
      <c r="G228" s="187">
        <v>90</v>
      </c>
    </row>
    <row r="229" spans="1:7" ht="15">
      <c r="A229" s="108" t="s">
        <v>302</v>
      </c>
      <c r="B229" s="215"/>
      <c r="C229" s="110">
        <v>633011</v>
      </c>
      <c r="D229" s="110" t="s">
        <v>297</v>
      </c>
      <c r="E229" s="187">
        <v>7150</v>
      </c>
      <c r="F229" s="187">
        <v>7150</v>
      </c>
      <c r="G229" s="187">
        <v>7150</v>
      </c>
    </row>
    <row r="230" spans="1:7" ht="15">
      <c r="A230" s="88">
        <v>41</v>
      </c>
      <c r="B230" s="236"/>
      <c r="C230" s="100">
        <v>635004</v>
      </c>
      <c r="D230" s="100" t="s">
        <v>193</v>
      </c>
      <c r="E230" s="193">
        <v>120</v>
      </c>
      <c r="F230" s="193">
        <v>120</v>
      </c>
      <c r="G230" s="193">
        <v>120</v>
      </c>
    </row>
    <row r="231" spans="1:7" ht="15">
      <c r="A231" s="88">
        <v>41</v>
      </c>
      <c r="B231" s="236"/>
      <c r="C231" s="100">
        <v>635009</v>
      </c>
      <c r="D231" s="100" t="s">
        <v>252</v>
      </c>
      <c r="E231" s="193">
        <v>51</v>
      </c>
      <c r="F231" s="193">
        <v>51</v>
      </c>
      <c r="G231" s="193">
        <v>51</v>
      </c>
    </row>
    <row r="232" spans="1:7" ht="15">
      <c r="A232" s="108">
        <v>41</v>
      </c>
      <c r="B232" s="215"/>
      <c r="C232" s="110">
        <v>637004</v>
      </c>
      <c r="D232" s="110" t="s">
        <v>35</v>
      </c>
      <c r="E232" s="187">
        <v>240</v>
      </c>
      <c r="F232" s="187">
        <v>240</v>
      </c>
      <c r="G232" s="187">
        <v>240</v>
      </c>
    </row>
    <row r="233" spans="1:7" ht="15">
      <c r="A233" s="108">
        <v>41</v>
      </c>
      <c r="B233" s="215"/>
      <c r="C233" s="110">
        <v>637016</v>
      </c>
      <c r="D233" s="110" t="s">
        <v>44</v>
      </c>
      <c r="E233" s="187">
        <v>206</v>
      </c>
      <c r="F233" s="187">
        <v>206</v>
      </c>
      <c r="G233" s="187">
        <v>206</v>
      </c>
    </row>
    <row r="234" spans="1:7" ht="15">
      <c r="A234" s="108">
        <v>41</v>
      </c>
      <c r="B234" s="215"/>
      <c r="C234" s="110">
        <v>642015</v>
      </c>
      <c r="D234" s="110" t="s">
        <v>5</v>
      </c>
      <c r="E234" s="187">
        <v>365</v>
      </c>
      <c r="F234" s="187">
        <v>365</v>
      </c>
      <c r="G234" s="187">
        <v>365</v>
      </c>
    </row>
    <row r="235" spans="1:7" ht="15">
      <c r="A235" s="234"/>
      <c r="B235" s="234" t="s">
        <v>261</v>
      </c>
      <c r="C235" s="234">
        <v>6520026</v>
      </c>
      <c r="D235" s="234" t="s">
        <v>45</v>
      </c>
      <c r="E235" s="250">
        <f>SUM(E236:E237)</f>
        <v>1700</v>
      </c>
      <c r="F235" s="250">
        <f>SUM(F236:F237)</f>
        <v>1800</v>
      </c>
      <c r="G235" s="250">
        <f>SUM(G236:G237)</f>
        <v>1800</v>
      </c>
    </row>
    <row r="236" spans="1:7" ht="15">
      <c r="A236" s="88">
        <v>111</v>
      </c>
      <c r="B236" s="264"/>
      <c r="C236" s="88">
        <v>642026</v>
      </c>
      <c r="D236" s="224" t="s">
        <v>45</v>
      </c>
      <c r="E236" s="256">
        <v>300</v>
      </c>
      <c r="F236" s="256">
        <v>300</v>
      </c>
      <c r="G236" s="256">
        <v>300</v>
      </c>
    </row>
    <row r="237" spans="1:7" ht="15">
      <c r="A237" s="88">
        <v>41</v>
      </c>
      <c r="B237" s="264"/>
      <c r="C237" s="88">
        <v>642026</v>
      </c>
      <c r="D237" s="224" t="s">
        <v>331</v>
      </c>
      <c r="E237" s="256">
        <v>1400</v>
      </c>
      <c r="F237" s="256">
        <v>1500</v>
      </c>
      <c r="G237" s="256">
        <v>1500</v>
      </c>
    </row>
    <row r="238" spans="1:7" ht="21.75" customHeight="1">
      <c r="A238" s="273"/>
      <c r="B238" s="274"/>
      <c r="C238" s="274"/>
      <c r="D238" s="274" t="s">
        <v>166</v>
      </c>
      <c r="E238" s="275">
        <f>E5+E71+E73+E84+E98+E102+E113+E114+E118+E122+E139+E141+E147+E153+E158+E167+E175+E177+E191+E199+E221+E235</f>
        <v>658186</v>
      </c>
      <c r="F238" s="275">
        <f>F5+F71+F73+F84+F98+F102+F113+F114+F118+F122+F139+F141+F147+F153+F158+F167+F175+F177+F191+F199+F221+F235</f>
        <v>662991</v>
      </c>
      <c r="G238" s="275">
        <f>G5+G71+G73+G84+G98+G102+G113+G114+G118+G122+G139+G141+G147+G153+G158+G167+G175+G177+G191+G199+G221+G235</f>
        <v>678302</v>
      </c>
    </row>
    <row r="239" spans="1:7" ht="21" customHeight="1">
      <c r="A239" s="273"/>
      <c r="B239" s="274"/>
      <c r="C239" s="274"/>
      <c r="D239" s="274" t="s">
        <v>235</v>
      </c>
      <c r="E239" s="275">
        <f>SUM(E240:E251)</f>
        <v>249996</v>
      </c>
      <c r="F239" s="275">
        <f>SUM(F240:F251)</f>
        <v>257668</v>
      </c>
      <c r="G239" s="275">
        <f>SUM(G240:G251)</f>
        <v>272734</v>
      </c>
    </row>
    <row r="240" spans="1:7" ht="21" customHeight="1">
      <c r="A240" s="88">
        <v>111</v>
      </c>
      <c r="B240" s="88"/>
      <c r="C240" s="88"/>
      <c r="D240" s="224" t="s">
        <v>282</v>
      </c>
      <c r="E240" s="276">
        <v>175661</v>
      </c>
      <c r="F240" s="276">
        <v>180822</v>
      </c>
      <c r="G240" s="276">
        <v>195875</v>
      </c>
    </row>
    <row r="241" spans="1:7" ht="21" customHeight="1">
      <c r="A241" s="88">
        <v>111</v>
      </c>
      <c r="B241" s="88"/>
      <c r="C241" s="88"/>
      <c r="D241" s="224" t="s">
        <v>90</v>
      </c>
      <c r="E241" s="276">
        <v>1958</v>
      </c>
      <c r="F241" s="276">
        <v>1958</v>
      </c>
      <c r="G241" s="276">
        <v>1958</v>
      </c>
    </row>
    <row r="242" spans="1:7" ht="21" customHeight="1">
      <c r="A242" s="88">
        <v>111</v>
      </c>
      <c r="B242" s="88"/>
      <c r="C242" s="88"/>
      <c r="D242" s="224" t="s">
        <v>14</v>
      </c>
      <c r="E242" s="276">
        <v>1434</v>
      </c>
      <c r="F242" s="276">
        <v>1434</v>
      </c>
      <c r="G242" s="276">
        <v>1434</v>
      </c>
    </row>
    <row r="243" spans="1:7" ht="21" customHeight="1">
      <c r="A243" s="88" t="s">
        <v>332</v>
      </c>
      <c r="B243" s="88"/>
      <c r="C243" s="88"/>
      <c r="D243" s="224" t="s">
        <v>245</v>
      </c>
      <c r="E243" s="276">
        <v>35</v>
      </c>
      <c r="F243" s="276"/>
      <c r="G243" s="276"/>
    </row>
    <row r="244" spans="1:7" ht="21" customHeight="1">
      <c r="A244" s="88">
        <v>111</v>
      </c>
      <c r="B244" s="88"/>
      <c r="C244" s="88"/>
      <c r="D244" s="224" t="s">
        <v>255</v>
      </c>
      <c r="E244" s="276">
        <v>173</v>
      </c>
      <c r="F244" s="276">
        <v>173</v>
      </c>
      <c r="G244" s="276">
        <v>173</v>
      </c>
    </row>
    <row r="245" spans="1:7" ht="21" customHeight="1">
      <c r="A245" s="88">
        <v>111</v>
      </c>
      <c r="B245" s="88"/>
      <c r="C245" s="88"/>
      <c r="D245" s="224" t="s">
        <v>263</v>
      </c>
      <c r="E245" s="276">
        <v>60</v>
      </c>
      <c r="F245" s="276">
        <v>60</v>
      </c>
      <c r="G245" s="276">
        <v>60</v>
      </c>
    </row>
    <row r="246" spans="1:7" ht="21" customHeight="1">
      <c r="A246" s="88">
        <v>111</v>
      </c>
      <c r="B246" s="88"/>
      <c r="C246" s="88"/>
      <c r="D246" s="224" t="s">
        <v>276</v>
      </c>
      <c r="E246" s="276">
        <v>200</v>
      </c>
      <c r="F246" s="276">
        <v>200</v>
      </c>
      <c r="G246" s="276">
        <v>200</v>
      </c>
    </row>
    <row r="247" spans="1:7" ht="21" customHeight="1">
      <c r="A247" s="88">
        <v>111</v>
      </c>
      <c r="B247" s="88"/>
      <c r="C247" s="88"/>
      <c r="D247" s="224" t="s">
        <v>256</v>
      </c>
      <c r="E247" s="276">
        <v>2000</v>
      </c>
      <c r="F247" s="276">
        <v>2000</v>
      </c>
      <c r="G247" s="276">
        <v>2000</v>
      </c>
    </row>
    <row r="248" spans="1:7" ht="21" customHeight="1">
      <c r="A248" s="88">
        <v>41</v>
      </c>
      <c r="B248" s="88"/>
      <c r="C248" s="88"/>
      <c r="D248" s="277" t="s">
        <v>233</v>
      </c>
      <c r="E248" s="278">
        <v>14648</v>
      </c>
      <c r="F248" s="278">
        <v>16212</v>
      </c>
      <c r="G248" s="278">
        <v>18407</v>
      </c>
    </row>
    <row r="249" spans="1:7" ht="21" customHeight="1">
      <c r="A249" s="88">
        <v>41</v>
      </c>
      <c r="B249" s="88"/>
      <c r="C249" s="88"/>
      <c r="D249" s="277" t="s">
        <v>234</v>
      </c>
      <c r="E249" s="279">
        <v>16027</v>
      </c>
      <c r="F249" s="279">
        <v>16909</v>
      </c>
      <c r="G249" s="279">
        <v>19627</v>
      </c>
    </row>
    <row r="250" spans="1:7" ht="21" customHeight="1">
      <c r="A250" s="113">
        <v>41</v>
      </c>
      <c r="B250" s="280"/>
      <c r="C250" s="280"/>
      <c r="D250" s="281" t="s">
        <v>267</v>
      </c>
      <c r="E250" s="282">
        <v>35000</v>
      </c>
      <c r="F250" s="282">
        <v>35000</v>
      </c>
      <c r="G250" s="282">
        <v>30000</v>
      </c>
    </row>
    <row r="251" spans="1:7" ht="21" customHeight="1">
      <c r="A251" s="113" t="s">
        <v>303</v>
      </c>
      <c r="B251" s="280"/>
      <c r="C251" s="280"/>
      <c r="D251" s="281" t="s">
        <v>281</v>
      </c>
      <c r="E251" s="282">
        <v>2800</v>
      </c>
      <c r="F251" s="282">
        <v>2900</v>
      </c>
      <c r="G251" s="282">
        <v>3000</v>
      </c>
    </row>
    <row r="252" spans="1:7" ht="24.75" customHeight="1" thickBot="1">
      <c r="A252" s="283"/>
      <c r="B252" s="284"/>
      <c r="C252" s="284"/>
      <c r="D252" s="285" t="s">
        <v>157</v>
      </c>
      <c r="E252" s="286">
        <f>E238+E239</f>
        <v>908182</v>
      </c>
      <c r="F252" s="286">
        <f>F238+F239</f>
        <v>920659</v>
      </c>
      <c r="G252" s="286">
        <f>G238+G239</f>
        <v>951036</v>
      </c>
    </row>
    <row r="253" spans="5:7" ht="15">
      <c r="E253" s="287"/>
      <c r="F253" s="287"/>
      <c r="G253" s="287"/>
    </row>
  </sheetData>
  <sheetProtection/>
  <mergeCells count="1">
    <mergeCell ref="C1:D1"/>
  </mergeCells>
  <printOptions/>
  <pageMargins left="0.7874015748031497" right="0.7874015748031497" top="0.1968503937007874" bottom="0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6.8515625" style="289" customWidth="1"/>
    <col min="2" max="2" width="11.421875" style="289" customWidth="1"/>
    <col min="3" max="3" width="15.140625" style="289" customWidth="1"/>
    <col min="4" max="4" width="47.57421875" style="289" customWidth="1"/>
    <col min="5" max="7" width="21.8515625" style="289" customWidth="1"/>
    <col min="8" max="16384" width="9.140625" style="289" customWidth="1"/>
  </cols>
  <sheetData>
    <row r="1" spans="1:4" ht="15">
      <c r="A1" s="316"/>
      <c r="B1" s="316"/>
      <c r="C1" s="316"/>
      <c r="D1" s="316"/>
    </row>
    <row r="2" spans="1:4" ht="15">
      <c r="A2" s="316"/>
      <c r="B2" s="316"/>
      <c r="C2" s="316"/>
      <c r="D2" s="316"/>
    </row>
    <row r="3" spans="1:4" ht="15">
      <c r="A3" s="96"/>
      <c r="C3" s="316"/>
      <c r="D3" s="316"/>
    </row>
    <row r="4" spans="1:4" ht="15">
      <c r="A4" s="96"/>
      <c r="C4" s="316"/>
      <c r="D4" s="316"/>
    </row>
    <row r="5" ht="1.5" customHeight="1" thickBot="1"/>
    <row r="6" spans="1:7" ht="15.75" thickBot="1">
      <c r="A6" s="140" t="s">
        <v>76</v>
      </c>
      <c r="B6" s="141" t="s">
        <v>148</v>
      </c>
      <c r="C6" s="142" t="s">
        <v>50</v>
      </c>
      <c r="D6" s="142" t="s">
        <v>19</v>
      </c>
      <c r="E6" s="2" t="s">
        <v>338</v>
      </c>
      <c r="F6" s="2" t="s">
        <v>338</v>
      </c>
      <c r="G6" s="2" t="s">
        <v>338</v>
      </c>
    </row>
    <row r="7" spans="1:7" ht="15.75" thickBot="1">
      <c r="A7" s="143" t="s">
        <v>77</v>
      </c>
      <c r="B7" s="144" t="s">
        <v>147</v>
      </c>
      <c r="C7" s="145" t="s">
        <v>57</v>
      </c>
      <c r="D7" s="146"/>
      <c r="E7" s="4" t="s">
        <v>333</v>
      </c>
      <c r="F7" s="4" t="s">
        <v>334</v>
      </c>
      <c r="G7" s="4" t="s">
        <v>335</v>
      </c>
    </row>
    <row r="8" spans="1:7" ht="15.75" thickBot="1">
      <c r="A8" s="292"/>
      <c r="B8" s="292"/>
      <c r="C8" s="293"/>
      <c r="D8" s="294" t="s">
        <v>83</v>
      </c>
      <c r="E8" s="294"/>
      <c r="F8" s="294"/>
      <c r="G8" s="294"/>
    </row>
    <row r="9" spans="1:7" ht="15.75" thickBot="1">
      <c r="A9" s="302" t="s">
        <v>307</v>
      </c>
      <c r="B9" s="295" t="s">
        <v>313</v>
      </c>
      <c r="C9" s="303">
        <v>717002</v>
      </c>
      <c r="D9" s="296" t="s">
        <v>312</v>
      </c>
      <c r="E9" s="297">
        <v>641723</v>
      </c>
      <c r="F9" s="297"/>
      <c r="G9" s="297"/>
    </row>
    <row r="10" spans="1:7" ht="15.75" thickBot="1">
      <c r="A10" s="302" t="s">
        <v>308</v>
      </c>
      <c r="B10" s="295" t="s">
        <v>313</v>
      </c>
      <c r="C10" s="303">
        <v>717002</v>
      </c>
      <c r="D10" s="296" t="s">
        <v>312</v>
      </c>
      <c r="E10" s="297">
        <v>75497</v>
      </c>
      <c r="F10" s="297"/>
      <c r="G10" s="297"/>
    </row>
    <row r="11" spans="1:7" ht="15.75" thickBot="1">
      <c r="A11" s="302">
        <v>43</v>
      </c>
      <c r="B11" s="295" t="s">
        <v>313</v>
      </c>
      <c r="C11" s="303">
        <v>717002</v>
      </c>
      <c r="D11" s="296" t="s">
        <v>312</v>
      </c>
      <c r="E11" s="298">
        <v>50000</v>
      </c>
      <c r="F11" s="298"/>
      <c r="G11" s="298"/>
    </row>
    <row r="12" spans="1:7" ht="15.75" thickBot="1">
      <c r="A12" s="302">
        <v>41</v>
      </c>
      <c r="B12" s="295" t="s">
        <v>216</v>
      </c>
      <c r="C12" s="303">
        <v>717002</v>
      </c>
      <c r="D12" s="296" t="s">
        <v>301</v>
      </c>
      <c r="E12" s="298">
        <v>5000</v>
      </c>
      <c r="F12" s="298"/>
      <c r="G12" s="298"/>
    </row>
    <row r="13" spans="1:7" ht="15">
      <c r="A13" s="302">
        <v>43</v>
      </c>
      <c r="B13" s="295" t="s">
        <v>216</v>
      </c>
      <c r="C13" s="303">
        <v>717002</v>
      </c>
      <c r="D13" s="296" t="s">
        <v>301</v>
      </c>
      <c r="E13" s="298">
        <v>4500</v>
      </c>
      <c r="F13" s="298"/>
      <c r="G13" s="298"/>
    </row>
    <row r="14" spans="1:7" ht="15.75" thickBot="1">
      <c r="A14" s="304"/>
      <c r="B14" s="304"/>
      <c r="C14" s="304"/>
      <c r="D14" s="305" t="s">
        <v>53</v>
      </c>
      <c r="E14" s="305">
        <f>SUM(E9:E13)</f>
        <v>776720</v>
      </c>
      <c r="F14" s="305">
        <f>SUM(F9:F13)</f>
        <v>0</v>
      </c>
      <c r="G14" s="305">
        <f>SUM(G9:G13)</f>
        <v>0</v>
      </c>
    </row>
    <row r="16" ht="15.75" thickBot="1">
      <c r="A16" s="96"/>
    </row>
    <row r="17" spans="1:7" ht="15.75" thickBot="1">
      <c r="A17" s="2"/>
      <c r="B17" s="2" t="s">
        <v>58</v>
      </c>
      <c r="C17" s="2" t="s">
        <v>50</v>
      </c>
      <c r="D17" s="142" t="s">
        <v>71</v>
      </c>
      <c r="E17" s="2" t="s">
        <v>338</v>
      </c>
      <c r="F17" s="2" t="s">
        <v>338</v>
      </c>
      <c r="G17" s="2" t="s">
        <v>338</v>
      </c>
    </row>
    <row r="18" spans="1:7" ht="15.75" thickBot="1">
      <c r="A18" s="2"/>
      <c r="B18" s="2" t="s">
        <v>57</v>
      </c>
      <c r="C18" s="4" t="s">
        <v>57</v>
      </c>
      <c r="D18" s="299"/>
      <c r="E18" s="4" t="s">
        <v>333</v>
      </c>
      <c r="F18" s="4" t="s">
        <v>334</v>
      </c>
      <c r="G18" s="4" t="s">
        <v>335</v>
      </c>
    </row>
    <row r="19" spans="1:7" ht="15">
      <c r="A19" s="306">
        <v>41</v>
      </c>
      <c r="B19" s="300" t="s">
        <v>111</v>
      </c>
      <c r="C19" s="306">
        <v>821005</v>
      </c>
      <c r="D19" s="9" t="s">
        <v>29</v>
      </c>
      <c r="E19" s="9">
        <v>6884</v>
      </c>
      <c r="F19" s="9">
        <v>6884</v>
      </c>
      <c r="G19" s="9">
        <v>6884</v>
      </c>
    </row>
    <row r="20" spans="1:7" ht="15">
      <c r="A20" s="306">
        <v>46</v>
      </c>
      <c r="B20" s="300" t="s">
        <v>111</v>
      </c>
      <c r="C20" s="306">
        <v>821005</v>
      </c>
      <c r="D20" s="9" t="s">
        <v>54</v>
      </c>
      <c r="E20" s="9">
        <v>5523</v>
      </c>
      <c r="F20" s="9">
        <v>5523</v>
      </c>
      <c r="G20" s="9">
        <v>5523</v>
      </c>
    </row>
    <row r="21" spans="1:7" ht="15">
      <c r="A21" s="307">
        <v>41</v>
      </c>
      <c r="B21" s="295" t="s">
        <v>111</v>
      </c>
      <c r="C21" s="307">
        <v>821005</v>
      </c>
      <c r="D21" s="9" t="s">
        <v>54</v>
      </c>
      <c r="E21" s="9">
        <v>16569</v>
      </c>
      <c r="F21" s="9">
        <v>16569</v>
      </c>
      <c r="G21" s="9"/>
    </row>
    <row r="22" spans="1:7" ht="15">
      <c r="A22" s="307">
        <v>41</v>
      </c>
      <c r="B22" s="301" t="s">
        <v>230</v>
      </c>
      <c r="C22" s="307">
        <v>824000</v>
      </c>
      <c r="D22" s="9" t="s">
        <v>291</v>
      </c>
      <c r="E22" s="9">
        <v>1662</v>
      </c>
      <c r="F22" s="9">
        <v>1662</v>
      </c>
      <c r="G22" s="9">
        <v>1662</v>
      </c>
    </row>
    <row r="23" spans="1:7" ht="15">
      <c r="A23" s="307">
        <v>41</v>
      </c>
      <c r="B23" s="300" t="s">
        <v>111</v>
      </c>
      <c r="C23" s="307">
        <v>821005</v>
      </c>
      <c r="D23" s="9" t="s">
        <v>306</v>
      </c>
      <c r="E23" s="9">
        <v>7806</v>
      </c>
      <c r="F23" s="9">
        <v>7806</v>
      </c>
      <c r="G23" s="9">
        <v>7806</v>
      </c>
    </row>
    <row r="24" spans="1:7" ht="15">
      <c r="A24" s="307">
        <v>46</v>
      </c>
      <c r="B24" s="300" t="s">
        <v>111</v>
      </c>
      <c r="C24" s="307">
        <v>821005</v>
      </c>
      <c r="D24" s="9" t="s">
        <v>306</v>
      </c>
      <c r="E24" s="9">
        <v>7806</v>
      </c>
      <c r="F24" s="9">
        <v>7806</v>
      </c>
      <c r="G24" s="9">
        <v>7806</v>
      </c>
    </row>
    <row r="25" spans="1:7" ht="15">
      <c r="A25" s="307">
        <v>41</v>
      </c>
      <c r="B25" s="301" t="s">
        <v>230</v>
      </c>
      <c r="C25" s="307">
        <v>821001</v>
      </c>
      <c r="D25" s="49" t="s">
        <v>231</v>
      </c>
      <c r="E25" s="9">
        <v>1500</v>
      </c>
      <c r="F25" s="9">
        <v>1000</v>
      </c>
      <c r="G25" s="9">
        <v>1200</v>
      </c>
    </row>
    <row r="26" spans="1:7" ht="15.75" thickBot="1">
      <c r="A26" s="304"/>
      <c r="B26" s="304"/>
      <c r="C26" s="304"/>
      <c r="D26" s="305" t="s">
        <v>72</v>
      </c>
      <c r="E26" s="305">
        <f>SUM(E19:E25)</f>
        <v>47750</v>
      </c>
      <c r="F26" s="305">
        <f>SUM(F19:F25)</f>
        <v>47250</v>
      </c>
      <c r="G26" s="305">
        <f>SUM(G19:G25)</f>
        <v>30881</v>
      </c>
    </row>
  </sheetData>
  <sheetProtection/>
  <mergeCells count="4">
    <mergeCell ref="A2:D2"/>
    <mergeCell ref="A1:D1"/>
    <mergeCell ref="C3:D3"/>
    <mergeCell ref="C4:D4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5"/>
  <sheetViews>
    <sheetView zoomScalePageLayoutView="0" workbookViewId="0" topLeftCell="A19">
      <selection activeCell="I21" sqref="I21"/>
    </sheetView>
  </sheetViews>
  <sheetFormatPr defaultColWidth="9.140625" defaultRowHeight="12.75"/>
  <cols>
    <col min="1" max="1" width="5.8515625" style="289" customWidth="1"/>
    <col min="2" max="2" width="43.57421875" style="289" customWidth="1"/>
    <col min="3" max="5" width="15.8515625" style="289" customWidth="1"/>
    <col min="6" max="16384" width="9.140625" style="289" customWidth="1"/>
  </cols>
  <sheetData>
    <row r="2" spans="2:5" ht="15">
      <c r="B2" s="138" t="s">
        <v>337</v>
      </c>
      <c r="C2" s="288"/>
      <c r="D2" s="288"/>
      <c r="E2" s="288"/>
    </row>
    <row r="3" ht="15.75" thickBot="1"/>
    <row r="4" spans="2:5" ht="15">
      <c r="B4" s="2"/>
      <c r="C4" s="2" t="s">
        <v>338</v>
      </c>
      <c r="D4" s="2" t="s">
        <v>338</v>
      </c>
      <c r="E4" s="2" t="s">
        <v>338</v>
      </c>
    </row>
    <row r="5" spans="2:5" ht="15.75" thickBot="1">
      <c r="B5" s="4"/>
      <c r="C5" s="4" t="s">
        <v>333</v>
      </c>
      <c r="D5" s="4" t="s">
        <v>334</v>
      </c>
      <c r="E5" s="4" t="s">
        <v>335</v>
      </c>
    </row>
    <row r="6" spans="2:22" ht="15">
      <c r="B6" s="29" t="s">
        <v>18</v>
      </c>
      <c r="C6" s="11">
        <f>'bezne výdavky'!E238</f>
        <v>658186</v>
      </c>
      <c r="D6" s="11">
        <f>'bezne výdavky'!F238</f>
        <v>662991</v>
      </c>
      <c r="E6" s="11">
        <f>'bezne výdavky'!G238</f>
        <v>678302</v>
      </c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</row>
    <row r="7" spans="2:22" ht="15">
      <c r="B7" s="29" t="s">
        <v>79</v>
      </c>
      <c r="C7" s="11">
        <f>'bezne výdavky'!E239</f>
        <v>249996</v>
      </c>
      <c r="D7" s="11">
        <f>'bezne výdavky'!F239</f>
        <v>257668</v>
      </c>
      <c r="E7" s="11">
        <f>'bezne výdavky'!G239</f>
        <v>272734</v>
      </c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</row>
    <row r="8" spans="2:22" ht="15">
      <c r="B8" s="30" t="s">
        <v>8</v>
      </c>
      <c r="C8" s="28">
        <f>SUM(C6:C7)</f>
        <v>908182</v>
      </c>
      <c r="D8" s="28">
        <f>SUM(D6:D7)</f>
        <v>920659</v>
      </c>
      <c r="E8" s="28">
        <f>SUM(E6:E7)</f>
        <v>951036</v>
      </c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</row>
    <row r="9" spans="2:22" ht="15">
      <c r="B9" s="1"/>
      <c r="C9" s="13"/>
      <c r="D9" s="13"/>
      <c r="E9" s="13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</row>
    <row r="10" spans="2:22" ht="15">
      <c r="B10" s="30" t="s">
        <v>10</v>
      </c>
      <c r="C10" s="31">
        <f>'Kap.výd'!E14</f>
        <v>776720</v>
      </c>
      <c r="D10" s="31">
        <f>'Kap.výd'!F14</f>
        <v>0</v>
      </c>
      <c r="E10" s="31">
        <f>'Kap.výd'!G14</f>
        <v>0</v>
      </c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</row>
    <row r="11" spans="2:22" ht="15">
      <c r="B11" s="7"/>
      <c r="C11" s="11"/>
      <c r="D11" s="11"/>
      <c r="E11" s="11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</row>
    <row r="12" spans="2:22" ht="15">
      <c r="B12" s="9"/>
      <c r="C12" s="11"/>
      <c r="D12" s="11"/>
      <c r="E12" s="11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</row>
    <row r="13" spans="2:22" ht="15">
      <c r="B13" s="32" t="s">
        <v>37</v>
      </c>
      <c r="C13" s="28">
        <f>'Kap.výd'!E26</f>
        <v>47750</v>
      </c>
      <c r="D13" s="28">
        <f>'Kap.výd'!F26</f>
        <v>47250</v>
      </c>
      <c r="E13" s="28">
        <f>'Kap.výd'!G26</f>
        <v>30881</v>
      </c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</row>
    <row r="14" spans="2:22" ht="15.75" thickBot="1">
      <c r="B14" s="10" t="s">
        <v>20</v>
      </c>
      <c r="C14" s="20">
        <f>C8+C10+C13</f>
        <v>1732652</v>
      </c>
      <c r="D14" s="20">
        <f>D8+D10+D13</f>
        <v>967909</v>
      </c>
      <c r="E14" s="20">
        <f>E8+E10+E13</f>
        <v>981917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</row>
    <row r="15" spans="2:22" ht="15">
      <c r="B15" s="18"/>
      <c r="C15" s="19"/>
      <c r="D15" s="19"/>
      <c r="E15" s="19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</row>
    <row r="16" spans="2:22" ht="15.75" thickBot="1">
      <c r="B16" s="18"/>
      <c r="C16" s="19"/>
      <c r="D16" s="19"/>
      <c r="E16" s="19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</row>
    <row r="17" spans="2:22" ht="15">
      <c r="B17" s="3"/>
      <c r="C17" s="2" t="s">
        <v>338</v>
      </c>
      <c r="D17" s="2" t="s">
        <v>338</v>
      </c>
      <c r="E17" s="2" t="s">
        <v>338</v>
      </c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</row>
    <row r="18" spans="2:22" ht="15.75" thickBot="1">
      <c r="B18" s="4"/>
      <c r="C18" s="4" t="s">
        <v>333</v>
      </c>
      <c r="D18" s="4" t="s">
        <v>334</v>
      </c>
      <c r="E18" s="4" t="s">
        <v>335</v>
      </c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</row>
    <row r="19" spans="2:22" ht="15">
      <c r="B19" s="40" t="s">
        <v>65</v>
      </c>
      <c r="C19" s="8">
        <f>príjmy!E72</f>
        <v>944747</v>
      </c>
      <c r="D19" s="8">
        <f>príjmy!F72</f>
        <v>951180</v>
      </c>
      <c r="E19" s="8">
        <f>príjmy!G72</f>
        <v>965088</v>
      </c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</row>
    <row r="20" spans="2:22" ht="15">
      <c r="B20" s="40" t="s">
        <v>194</v>
      </c>
      <c r="C20" s="12">
        <f>príjmy!E83</f>
        <v>2800</v>
      </c>
      <c r="D20" s="12">
        <f>príjmy!F83</f>
        <v>2900</v>
      </c>
      <c r="E20" s="12">
        <f>príjmy!G83</f>
        <v>3000</v>
      </c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</row>
    <row r="21" spans="2:22" ht="15">
      <c r="B21" s="30" t="s">
        <v>7</v>
      </c>
      <c r="C21" s="39">
        <f>SUM(C19:C20)</f>
        <v>947547</v>
      </c>
      <c r="D21" s="39">
        <f>SUM(D19:D20)</f>
        <v>954080</v>
      </c>
      <c r="E21" s="39">
        <f>SUM(E19:E20)</f>
        <v>968088</v>
      </c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</row>
    <row r="22" spans="2:22" ht="15">
      <c r="B22" s="40"/>
      <c r="C22" s="11"/>
      <c r="D22" s="11"/>
      <c r="E22" s="11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</row>
    <row r="23" spans="2:22" ht="15">
      <c r="B23" s="41"/>
      <c r="C23" s="12"/>
      <c r="D23" s="12"/>
      <c r="E23" s="12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</row>
    <row r="24" spans="2:22" ht="15">
      <c r="B24" s="42" t="s">
        <v>9</v>
      </c>
      <c r="C24" s="28">
        <f>príjmy!E78</f>
        <v>1011220</v>
      </c>
      <c r="D24" s="28">
        <f>príjmy!F78</f>
        <v>0</v>
      </c>
      <c r="E24" s="28">
        <f>príjmy!G78</f>
        <v>0</v>
      </c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</row>
    <row r="25" spans="2:22" ht="15">
      <c r="B25" s="43"/>
      <c r="C25" s="11"/>
      <c r="D25" s="11"/>
      <c r="E25" s="11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</row>
    <row r="26" spans="2:22" ht="15">
      <c r="B26" s="43"/>
      <c r="C26" s="11"/>
      <c r="D26" s="11"/>
      <c r="E26" s="11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</row>
    <row r="27" spans="2:22" ht="15">
      <c r="B27" s="44"/>
      <c r="C27" s="12"/>
      <c r="D27" s="12"/>
      <c r="E27" s="12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</row>
    <row r="28" spans="2:22" ht="15">
      <c r="B28" s="42" t="s">
        <v>55</v>
      </c>
      <c r="C28" s="28">
        <f>príjmy!E82</f>
        <v>14855</v>
      </c>
      <c r="D28" s="28">
        <f>príjmy!F82</f>
        <v>13829</v>
      </c>
      <c r="E28" s="28">
        <f>príjmy!G82</f>
        <v>13829</v>
      </c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</row>
    <row r="29" spans="2:22" ht="15.75" thickBot="1">
      <c r="B29" s="45" t="s">
        <v>56</v>
      </c>
      <c r="C29" s="14">
        <f>C21+C24+C28</f>
        <v>1973622</v>
      </c>
      <c r="D29" s="14">
        <f>D21+D24+D28</f>
        <v>967909</v>
      </c>
      <c r="E29" s="14">
        <f>E21+E24+E28</f>
        <v>981917</v>
      </c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</row>
    <row r="30" spans="3:22" ht="15"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</row>
    <row r="31" spans="3:22" ht="15.75" thickBot="1"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</row>
    <row r="32" spans="2:22" ht="15">
      <c r="B32" s="5" t="s">
        <v>11</v>
      </c>
      <c r="C32" s="15">
        <f>C29</f>
        <v>1973622</v>
      </c>
      <c r="D32" s="15">
        <f>D29</f>
        <v>967909</v>
      </c>
      <c r="E32" s="15">
        <f>E29</f>
        <v>981917</v>
      </c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</row>
    <row r="33" spans="2:22" ht="15.75" thickBot="1">
      <c r="B33" s="6" t="s">
        <v>6</v>
      </c>
      <c r="C33" s="16">
        <f>C14</f>
        <v>1732652</v>
      </c>
      <c r="D33" s="16">
        <f>D14</f>
        <v>967909</v>
      </c>
      <c r="E33" s="16">
        <f>E14</f>
        <v>981917</v>
      </c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</row>
    <row r="35" spans="3:5" ht="15">
      <c r="C35" s="291"/>
      <c r="D35" s="291"/>
      <c r="E35" s="291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Prednosta</cp:lastModifiedBy>
  <cp:lastPrinted>2019-01-08T08:25:00Z</cp:lastPrinted>
  <dcterms:created xsi:type="dcterms:W3CDTF">2007-11-27T07:38:22Z</dcterms:created>
  <dcterms:modified xsi:type="dcterms:W3CDTF">2019-01-25T14:51:23Z</dcterms:modified>
  <cp:category/>
  <cp:version/>
  <cp:contentType/>
  <cp:contentStatus/>
</cp:coreProperties>
</file>