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nosta.STVRTOK\Desktop\My Documents\Anikó\Költségvetés-Rozpočet 2018\"/>
    </mc:Choice>
  </mc:AlternateContent>
  <bookViews>
    <workbookView xWindow="0" yWindow="0" windowWidth="23700" windowHeight="9660"/>
  </bookViews>
  <sheets>
    <sheet name="I.strana" sheetId="13" r:id="rId1"/>
    <sheet name="príjmy" sheetId="5" r:id="rId2"/>
    <sheet name="bežné výdavky" sheetId="8" r:id="rId3"/>
    <sheet name="Kap.výd" sheetId="11" r:id="rId4"/>
    <sheet name="Rekapitulácia" sheetId="12" r:id="rId5"/>
  </sheets>
  <definedNames>
    <definedName name="_xlnm._FilterDatabase" localSheetId="2" hidden="1">'bežné výdavky'!$A$7:$D$11</definedName>
    <definedName name="_xlnm.Print_Area" localSheetId="1">príjmy!$A$1:$G$99</definedName>
    <definedName name="_xlnm.Print_Area" localSheetId="4">Rekapitulácia!$A$1:$D$34</definedName>
  </definedNames>
  <calcPr calcId="152511"/>
</workbook>
</file>

<file path=xl/calcChain.xml><?xml version="1.0" encoding="utf-8"?>
<calcChain xmlns="http://schemas.openxmlformats.org/spreadsheetml/2006/main">
  <c r="F5" i="8" l="1"/>
  <c r="G5" i="8"/>
  <c r="E5" i="8"/>
  <c r="E328" i="8"/>
  <c r="G237" i="8"/>
  <c r="E237" i="8"/>
  <c r="F241" i="8"/>
  <c r="F237" i="8"/>
  <c r="G241" i="8"/>
  <c r="E241" i="8"/>
  <c r="C20" i="12"/>
  <c r="D20" i="12"/>
  <c r="C10" i="12"/>
  <c r="D10" i="12"/>
  <c r="F324" i="8"/>
  <c r="G324" i="8"/>
  <c r="F46" i="11"/>
  <c r="C13" i="12"/>
  <c r="G46" i="11"/>
  <c r="D13" i="12"/>
  <c r="F329" i="8"/>
  <c r="C7" i="12"/>
  <c r="G329" i="8"/>
  <c r="D7" i="12"/>
  <c r="F274" i="8"/>
  <c r="G274" i="8"/>
  <c r="F245" i="8"/>
  <c r="G245" i="8"/>
  <c r="F219" i="8"/>
  <c r="G219" i="8"/>
  <c r="F217" i="8"/>
  <c r="G217" i="8"/>
  <c r="F203" i="8"/>
  <c r="G203" i="8"/>
  <c r="F192" i="8"/>
  <c r="G192" i="8"/>
  <c r="F187" i="8"/>
  <c r="G187" i="8"/>
  <c r="F181" i="8"/>
  <c r="G181" i="8"/>
  <c r="F172" i="8"/>
  <c r="G172" i="8"/>
  <c r="F170" i="8"/>
  <c r="G170" i="8"/>
  <c r="F146" i="8"/>
  <c r="G146" i="8"/>
  <c r="F139" i="8"/>
  <c r="G139" i="8"/>
  <c r="F135" i="8"/>
  <c r="G135" i="8"/>
  <c r="F121" i="8"/>
  <c r="G121" i="8"/>
  <c r="F118" i="8"/>
  <c r="G118" i="8"/>
  <c r="F104" i="8"/>
  <c r="G104" i="8"/>
  <c r="F87" i="8"/>
  <c r="G87" i="8"/>
  <c r="G328" i="8"/>
  <c r="G85" i="8"/>
  <c r="F85" i="8"/>
  <c r="F96" i="5"/>
  <c r="F98" i="5"/>
  <c r="C28" i="12"/>
  <c r="G96" i="5"/>
  <c r="D28" i="12"/>
  <c r="G19" i="5"/>
  <c r="G58" i="5"/>
  <c r="F58" i="5"/>
  <c r="G56" i="5"/>
  <c r="F19" i="5"/>
  <c r="F84" i="5"/>
  <c r="F56" i="5"/>
  <c r="E46" i="11"/>
  <c r="B13" i="12" s="1"/>
  <c r="E245" i="8"/>
  <c r="E329" i="8"/>
  <c r="E324" i="8"/>
  <c r="E274" i="8"/>
  <c r="E219" i="8"/>
  <c r="E217" i="8"/>
  <c r="E203" i="8"/>
  <c r="E192" i="8"/>
  <c r="E187" i="8"/>
  <c r="E181" i="8"/>
  <c r="E172" i="8"/>
  <c r="E170" i="8"/>
  <c r="E146" i="8"/>
  <c r="E139" i="8"/>
  <c r="E135" i="8"/>
  <c r="E121" i="8"/>
  <c r="E118" i="8"/>
  <c r="E104" i="8"/>
  <c r="E85" i="8"/>
  <c r="E87" i="8"/>
  <c r="E96" i="5"/>
  <c r="B28" i="12"/>
  <c r="E89" i="5"/>
  <c r="C24" i="12"/>
  <c r="B24" i="12"/>
  <c r="E58" i="5"/>
  <c r="E56" i="5"/>
  <c r="E19" i="5"/>
  <c r="E35" i="11"/>
  <c r="B10" i="12"/>
  <c r="D24" i="12"/>
  <c r="B7" i="12"/>
  <c r="B8" i="12" s="1"/>
  <c r="G84" i="5"/>
  <c r="G98" i="5"/>
  <c r="E84" i="5"/>
  <c r="E98" i="5"/>
  <c r="C19" i="12"/>
  <c r="C21" i="12"/>
  <c r="G342" i="8"/>
  <c r="D6" i="12"/>
  <c r="D8" i="12"/>
  <c r="F328" i="8"/>
  <c r="E342" i="8"/>
  <c r="B6" i="12"/>
  <c r="C29" i="12"/>
  <c r="C32" i="12"/>
  <c r="B19" i="12"/>
  <c r="B21" i="12"/>
  <c r="B29" i="12"/>
  <c r="B32" i="12"/>
  <c r="D19" i="12"/>
  <c r="D21" i="12"/>
  <c r="D29" i="12"/>
  <c r="D32" i="12"/>
  <c r="C6" i="12"/>
  <c r="C8" i="12"/>
  <c r="F342" i="8"/>
  <c r="C14" i="12" l="1"/>
  <c r="C33" i="12" s="1"/>
  <c r="C35" i="12" s="1"/>
  <c r="D14" i="12"/>
  <c r="D33" i="12" s="1"/>
  <c r="D35" i="12" s="1"/>
  <c r="B14" i="12"/>
  <c r="B33" i="12" s="1"/>
</calcChain>
</file>

<file path=xl/sharedStrings.xml><?xml version="1.0" encoding="utf-8"?>
<sst xmlns="http://schemas.openxmlformats.org/spreadsheetml/2006/main" count="615" uniqueCount="432">
  <si>
    <t xml:space="preserve">Cestovné </t>
  </si>
  <si>
    <t>Všeobecný materiál</t>
  </si>
  <si>
    <t>Knihy a časopisy</t>
  </si>
  <si>
    <t>Údržba výpočtovej tech.</t>
  </si>
  <si>
    <t>Naturálna mzda-ošat.zamest.</t>
  </si>
  <si>
    <t>Prídely do soc. fondu</t>
  </si>
  <si>
    <t>PN</t>
  </si>
  <si>
    <t>Výdavky celkom</t>
  </si>
  <si>
    <t>Bežné príjmy</t>
  </si>
  <si>
    <t>Bežné výdavky</t>
  </si>
  <si>
    <t>Kapitálové príjmy</t>
  </si>
  <si>
    <t>Kapitálové výdavky</t>
  </si>
  <si>
    <t>Príjmy celkom</t>
  </si>
  <si>
    <t>Daň za psa</t>
  </si>
  <si>
    <t>Úroky v banke</t>
  </si>
  <si>
    <t>Dopravné pre žiakov</t>
  </si>
  <si>
    <t>Daň z pozemkov</t>
  </si>
  <si>
    <t>Daň zo stavieb</t>
  </si>
  <si>
    <t>Cintorínsky poplatok</t>
  </si>
  <si>
    <t>Obec - bežné</t>
  </si>
  <si>
    <t>Popis výdavkovej položky</t>
  </si>
  <si>
    <t xml:space="preserve"> VÝDAVKY CELKOM</t>
  </si>
  <si>
    <t>Daň za užívanie verejného priestranstva</t>
  </si>
  <si>
    <t>Príjmy z prenajatých pozemkov</t>
  </si>
  <si>
    <t>Poplatky za znečistenie ovzdušia</t>
  </si>
  <si>
    <t>Matrika- transfer na matričnú činnosť</t>
  </si>
  <si>
    <t>Transfer na školstvo</t>
  </si>
  <si>
    <t>MŠ-transfer na výchovu a vzdelávanie</t>
  </si>
  <si>
    <t>Príjmové finančné operácie</t>
  </si>
  <si>
    <t>PRÍJMY SPOLU</t>
  </si>
  <si>
    <t>Splátka istiny ŠFRB</t>
  </si>
  <si>
    <t>Iné príjmy- plyn, elektrina</t>
  </si>
  <si>
    <t>Odvody zo mzdy</t>
  </si>
  <si>
    <t>Kominárske práce</t>
  </si>
  <si>
    <t>Výnos dane z príjmov poukázaný územ.sam.</t>
  </si>
  <si>
    <t>Nájom zariadení</t>
  </si>
  <si>
    <t>Všeobecné služby</t>
  </si>
  <si>
    <t>DDP</t>
  </si>
  <si>
    <t>Finančné  operácie spolu</t>
  </si>
  <si>
    <t>Tovary a služby</t>
  </si>
  <si>
    <t>Odvoz odpadovej vody</t>
  </si>
  <si>
    <t xml:space="preserve">PHM </t>
  </si>
  <si>
    <t>Elektrina dom smútku</t>
  </si>
  <si>
    <t>Turnaj starostu obce</t>
  </si>
  <si>
    <t>Mzdy, príplatky, náhrady</t>
  </si>
  <si>
    <t>Prídel do soc.fond</t>
  </si>
  <si>
    <t>Hmotná núdza strava</t>
  </si>
  <si>
    <t>Verejné osvetlenie- energia</t>
  </si>
  <si>
    <t>Odvoz odpadku</t>
  </si>
  <si>
    <t>Uskladnenie odpadu TKO</t>
  </si>
  <si>
    <t>Výpočtová technika</t>
  </si>
  <si>
    <t>0620</t>
  </si>
  <si>
    <t>Ekon.</t>
  </si>
  <si>
    <t>Názov položky</t>
  </si>
  <si>
    <t>Elektrina zberný dvor</t>
  </si>
  <si>
    <t>Kapitálové výdavky spolu</t>
  </si>
  <si>
    <t xml:space="preserve">Splátka istiny VÚB </t>
  </si>
  <si>
    <t>Finančné príjmy</t>
  </si>
  <si>
    <t>PRIJMY CELKOM</t>
  </si>
  <si>
    <t>klas.</t>
  </si>
  <si>
    <t xml:space="preserve">Funk. 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</si>
  <si>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</si>
  <si>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</si>
  <si>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</si>
  <si>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</si>
  <si>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</si>
  <si>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290 - INÉ NEDAŇOVÉ PRÍJMY</t>
  </si>
  <si>
    <t>Obec -bežné príjmy</t>
  </si>
  <si>
    <t>Služby</t>
  </si>
  <si>
    <t>Tarifný plat</t>
  </si>
  <si>
    <t>Odvody</t>
  </si>
  <si>
    <t>Prečistenie odtok. rúr</t>
  </si>
  <si>
    <t>Bežné príjmy ZŠ s VJM</t>
  </si>
  <si>
    <t>Finančné operácie</t>
  </si>
  <si>
    <t>Finančné operácie spolu</t>
  </si>
  <si>
    <t xml:space="preserve">       OBEC ŠTVRTOK NA OSTROVE</t>
  </si>
  <si>
    <t>Odmeny poslancov OZ</t>
  </si>
  <si>
    <t>Cintorín licencia</t>
  </si>
  <si>
    <t>Kód</t>
  </si>
  <si>
    <t>zdroja</t>
  </si>
  <si>
    <t/>
  </si>
  <si>
    <t>Bežné výdavky ZŠ s VJM s právnou subjekt.</t>
  </si>
  <si>
    <t>BOZP</t>
  </si>
  <si>
    <t>PHM- zberný dvor</t>
  </si>
  <si>
    <t>Vzdelávanie</t>
  </si>
  <si>
    <t xml:space="preserve">Kapitálové výdavky </t>
  </si>
  <si>
    <t>Cintorín a dom smútku</t>
  </si>
  <si>
    <t>Verejné osvetlenie</t>
  </si>
  <si>
    <t>PN MŠ</t>
  </si>
  <si>
    <t>Členské príspevky</t>
  </si>
  <si>
    <t>Údržba budovy MŠ</t>
  </si>
  <si>
    <t>Dopravné</t>
  </si>
  <si>
    <t>Príspevok na rozvoj, deň obce</t>
  </si>
  <si>
    <t>Vzdelávacie poukazy</t>
  </si>
  <si>
    <t>Z rezervného fondu</t>
  </si>
  <si>
    <t>Zostatok prostriedkov  z predch.obd.</t>
  </si>
  <si>
    <t>Splácanie soc.pôzičky</t>
  </si>
  <si>
    <t>Transfér z recyklačného fondu</t>
  </si>
  <si>
    <t>Mzdy, platy, služobné príjmy a ostatné osobné vyrovnania</t>
  </si>
  <si>
    <t>Poistné a príspevok do poisťovní</t>
  </si>
  <si>
    <t>Prevádzkové stroje, prístroje, zariadenia a technika</t>
  </si>
  <si>
    <t>Všeobecný materiál - REGOB</t>
  </si>
  <si>
    <t>Knihy a časopisy, noviny,</t>
  </si>
  <si>
    <t>Nehmotný majetok - licencie, software</t>
  </si>
  <si>
    <t>Cestovné náhrady</t>
  </si>
  <si>
    <t>Materiál</t>
  </si>
  <si>
    <t>Rutinná a štandardná údržba</t>
  </si>
  <si>
    <t>Výpočtovej techniky</t>
  </si>
  <si>
    <t>Prevádzkových strojov, prístrojov a zariadení (kotle)</t>
  </si>
  <si>
    <t>Budov, objektov alebo ich časti (OcÚ)</t>
  </si>
  <si>
    <t>Školenia, kurzy, semináre OcÚ</t>
  </si>
  <si>
    <t>Štúdia, posudky ( znalecké)</t>
  </si>
  <si>
    <t>Poistenie budov (okrem vozidiel)</t>
  </si>
  <si>
    <t>Prídel do SF</t>
  </si>
  <si>
    <t>Bežné transfery</t>
  </si>
  <si>
    <t>Transfery jednotlivcom a právnickým osobám</t>
  </si>
  <si>
    <t>PN/OcÚ</t>
  </si>
  <si>
    <t>Mzdy, platy,služobné príjmy a ostatné osobné vyrov.- matrika</t>
  </si>
  <si>
    <t>01.3.3</t>
  </si>
  <si>
    <t>01.7.0</t>
  </si>
  <si>
    <t>Transakcie verejného dlhu</t>
  </si>
  <si>
    <t>Splátka úrokov ŠFRB</t>
  </si>
  <si>
    <t>01.1.2</t>
  </si>
  <si>
    <t>Audítorské služby</t>
  </si>
  <si>
    <t>04.4.3</t>
  </si>
  <si>
    <t>Výstavby obce - Stavebný úrad</t>
  </si>
  <si>
    <t>Poštovné a telef. SSU</t>
  </si>
  <si>
    <t>03.2.0</t>
  </si>
  <si>
    <t>Oprava a údržba - PV</t>
  </si>
  <si>
    <t>Poistné -PV</t>
  </si>
  <si>
    <t>Ochrana pred požiarmi</t>
  </si>
  <si>
    <t>05.1.0</t>
  </si>
  <si>
    <t>Nakladanie s odpadmi- Zber a likvidácia odpadu</t>
  </si>
  <si>
    <t>05.2.0</t>
  </si>
  <si>
    <t>06.4.0</t>
  </si>
  <si>
    <t>06.6.0</t>
  </si>
  <si>
    <t>Poistenie 6.b.j.</t>
  </si>
  <si>
    <t>08.1.0</t>
  </si>
  <si>
    <t>Rekreačné a športové služby- TJ</t>
  </si>
  <si>
    <t>Knižnica</t>
  </si>
  <si>
    <t>Nákup kníh</t>
  </si>
  <si>
    <t>08.3.0</t>
  </si>
  <si>
    <t>Obecný rozhlas</t>
  </si>
  <si>
    <t>Nájomné 6.b.j.</t>
  </si>
  <si>
    <t>Nájomné ostat.nebytové priestory</t>
  </si>
  <si>
    <t>Správne poplatky - stavebný úrad</t>
  </si>
  <si>
    <t>Správne poplatky - overenie, matrika a iné</t>
  </si>
  <si>
    <t>Správny poplatky -  výherné hracie automaty</t>
  </si>
  <si>
    <t>Za porušenie predpisov - pokuty, penále a iné sankcie</t>
  </si>
  <si>
    <t>Ostatné poplatky - relácia</t>
  </si>
  <si>
    <t>Plyn</t>
  </si>
  <si>
    <t>Poštovné</t>
  </si>
  <si>
    <t>Telekomunikačné služby</t>
  </si>
  <si>
    <t>Nájomné za cintorín</t>
  </si>
  <si>
    <t>Konkurzy a súťaže (skauti, Baba mama, spevokol, klub dôchodcov, ostatné)</t>
  </si>
  <si>
    <t>Poplatky - MŠ</t>
  </si>
  <si>
    <t>Prenes.výkon št.správy-životné prost.</t>
  </si>
  <si>
    <t>klasif.</t>
  </si>
  <si>
    <t>Funkč.</t>
  </si>
  <si>
    <t>06.2.0</t>
  </si>
  <si>
    <t>Rozvoj obce - verejná zeleň</t>
  </si>
  <si>
    <t>08.4.0</t>
  </si>
  <si>
    <t>Elektrina KD</t>
  </si>
  <si>
    <t>Plyn KD</t>
  </si>
  <si>
    <t>Údržba budovy KD</t>
  </si>
  <si>
    <t>Čistenie obrusov</t>
  </si>
  <si>
    <t>Poistenie traktor</t>
  </si>
  <si>
    <t>Poistenie príves</t>
  </si>
  <si>
    <t>Elektrická energia TJ</t>
  </si>
  <si>
    <t>Plyn TJ</t>
  </si>
  <si>
    <t>Spolu bežné výdavky</t>
  </si>
  <si>
    <t>Elektrická energia</t>
  </si>
  <si>
    <t>04.5.1</t>
  </si>
  <si>
    <t>Cestná doprava</t>
  </si>
  <si>
    <t>Postenie zberný dvor</t>
  </si>
  <si>
    <t xml:space="preserve">Všeobecné služby </t>
  </si>
  <si>
    <t>Deň dôchodcov</t>
  </si>
  <si>
    <t xml:space="preserve"> Plyn</t>
  </si>
  <si>
    <t>Stavebný úrad</t>
  </si>
  <si>
    <t>Evidencia obyvateľstva REGOB</t>
  </si>
  <si>
    <t>Bežné výdavky  OBCE spolu</t>
  </si>
  <si>
    <t>Miestna komunikácia-údržba ciest</t>
  </si>
  <si>
    <t>Oprava strojov, údržba kanalizácie</t>
  </si>
  <si>
    <t>Oprava prevádzkových strojov a zariadení</t>
  </si>
  <si>
    <t>Palivo do kosačky</t>
  </si>
  <si>
    <t xml:space="preserve">Dotácia na činnosť TJ </t>
  </si>
  <si>
    <t>Pracovná odev</t>
  </si>
  <si>
    <t>SúťažeDD</t>
  </si>
  <si>
    <t>Hmotná núdza - strava,  škol.potreby</t>
  </si>
  <si>
    <t>Z výťažkov z lotérií a odvody z videohier</t>
  </si>
  <si>
    <t>Manipulačný poplatok- zberný dvor</t>
  </si>
  <si>
    <t>klasifikácia</t>
  </si>
  <si>
    <t>Nájomné kultúrny dom</t>
  </si>
  <si>
    <t>300 - Granty a transfery</t>
  </si>
  <si>
    <t>Prenes.výkon št. správy- cesty</t>
  </si>
  <si>
    <t>Odmena Co skladníka</t>
  </si>
  <si>
    <t>Mzda za rozhodnutia znečistenia ovzdušia</t>
  </si>
  <si>
    <t>Energie, voda a komunikácie</t>
  </si>
  <si>
    <t>Všeobecný materiál  (kanc.poterby, tlačivá, tonery do tlačiarní a kopír.strojov, čist.pot.)</t>
  </si>
  <si>
    <t>Špeciálne služby</t>
  </si>
  <si>
    <t>Poplatky súdne</t>
  </si>
  <si>
    <t>Stravovanie - str.lístky</t>
  </si>
  <si>
    <t>Dane a poplatky TV a rádio</t>
  </si>
  <si>
    <t>Finančná a rozpočtová oblasť</t>
  </si>
  <si>
    <t>Iné všeobecné služby -Matrika</t>
  </si>
  <si>
    <t>Doplnkové dôchodkove poist.</t>
  </si>
  <si>
    <t>Splátka úrokov VÚB</t>
  </si>
  <si>
    <t>Benzín, oleje do kosačky</t>
  </si>
  <si>
    <t>Verejné osvetlenie- údržba</t>
  </si>
  <si>
    <t>Bývanie a občianska vybavenosť - 6 b.j.</t>
  </si>
  <si>
    <t>Kosačka benzín, olej</t>
  </si>
  <si>
    <t>Ostatné kultúrne služby vrátane kultúrnych domov</t>
  </si>
  <si>
    <t>Vysielacie a vydávateľské služby</t>
  </si>
  <si>
    <t>Interiérové vybavenia</t>
  </si>
  <si>
    <t>Údržba stojov a zariadení</t>
  </si>
  <si>
    <t>Bežné príjmy - ZŠ s VJM s právnou subjekt.</t>
  </si>
  <si>
    <t>Software update</t>
  </si>
  <si>
    <t>Daň z bytov a nebytových priestorov</t>
  </si>
  <si>
    <t>Poplatok za komunálne odpady a drobné stav.odpady</t>
  </si>
  <si>
    <t>Ostatné poplatky - materiál</t>
  </si>
  <si>
    <t>Poplatky od rodičov- školský  klub detí</t>
  </si>
  <si>
    <t xml:space="preserve">Za stravné </t>
  </si>
  <si>
    <t>240 - NEDAŇOVÉ PRÍJMY - úroky z tuz.úverov a pôžičiek</t>
  </si>
  <si>
    <t>Ostatné príjmy  z dobropisov</t>
  </si>
  <si>
    <t>Tarifný plat, osobný plat, vrátane ich náhrad</t>
  </si>
  <si>
    <t>Príplatky zamestnancov OcÚ</t>
  </si>
  <si>
    <t>Príplatok za riadenie pre zam. OcÚ</t>
  </si>
  <si>
    <t>Pracovné odevy,  ochranné pomôcky</t>
  </si>
  <si>
    <t>Minerálna voda -  pitný režim</t>
  </si>
  <si>
    <t>Reprezentácia -vecné dary, pohostenie</t>
  </si>
  <si>
    <t>Palivo - PHM, oleje</t>
  </si>
  <si>
    <t>Servis,údržba, opravy osobného auta</t>
  </si>
  <si>
    <t>Povinne zmluvné poistenie</t>
  </si>
  <si>
    <t>Propagácia, reklama a inzercia (inzercia v novinách)</t>
  </si>
  <si>
    <t>Poplatky a odvody za  bankové účty</t>
  </si>
  <si>
    <t>Pracovné odevy, ochranné pomôcky</t>
  </si>
  <si>
    <t>Nakladanie s odpadovými vodami -stoková kanal.sieť, prečerpávacie  stanice</t>
  </si>
  <si>
    <t>Všeobecné služby ( pírprava a tlač novín)</t>
  </si>
  <si>
    <t>Odmena CO skladníka</t>
  </si>
  <si>
    <t>Výkonné a zákonodarné orgány</t>
  </si>
  <si>
    <t>Predprimárne vzdelávanie-Materská škola</t>
  </si>
  <si>
    <t>09.1.1.1</t>
  </si>
  <si>
    <t>09.6.0.1</t>
  </si>
  <si>
    <t xml:space="preserve"> Vedľajšie sl. -Školská jedáleň pri MŠ</t>
  </si>
  <si>
    <t>Licencie</t>
  </si>
  <si>
    <t>Parkovné karty, poplatky</t>
  </si>
  <si>
    <t>Poistenie osoby</t>
  </si>
  <si>
    <t>Revízia zariadenia PO</t>
  </si>
  <si>
    <t>Príspevok PO</t>
  </si>
  <si>
    <t>Oprava budovy TJ</t>
  </si>
  <si>
    <t>Prídej do SF</t>
  </si>
  <si>
    <t>Cestovne</t>
  </si>
  <si>
    <t xml:space="preserve"> 01.1.1</t>
  </si>
  <si>
    <t xml:space="preserve"> 10.7.0</t>
  </si>
  <si>
    <t>Poplatok za uloženie odpadu</t>
  </si>
  <si>
    <t>Oprava kosačiek</t>
  </si>
  <si>
    <t>08.2.0</t>
  </si>
  <si>
    <t>Voľby</t>
  </si>
  <si>
    <t>Oprava strojov</t>
  </si>
  <si>
    <t>Špeciálne služby ( právne služby, )</t>
  </si>
  <si>
    <t>01.1.1</t>
  </si>
  <si>
    <t>Poskytnutie sociálnej pôzičky</t>
  </si>
  <si>
    <t>Jednotlivci Siposová</t>
  </si>
  <si>
    <t>Rekonštrukcia zasadačky pod obecným úradom</t>
  </si>
  <si>
    <t>01.1.1.</t>
  </si>
  <si>
    <t>Klub detí</t>
  </si>
  <si>
    <t>Školská jedáleň</t>
  </si>
  <si>
    <t>Základná škola Štvrtok na Ostrove SPOLU</t>
  </si>
  <si>
    <t>Voľby do NR SR</t>
  </si>
  <si>
    <t>01.6.0.</t>
  </si>
  <si>
    <t>Cestovné voľby</t>
  </si>
  <si>
    <t>Poštovné, tel. služby</t>
  </si>
  <si>
    <t>Všeobecný material</t>
  </si>
  <si>
    <t xml:space="preserve">Reprezentácia </t>
  </si>
  <si>
    <t>PHM</t>
  </si>
  <si>
    <t xml:space="preserve">Stravovanie </t>
  </si>
  <si>
    <t>Odmeny</t>
  </si>
  <si>
    <t>Vzdelávacie poukazy+dopravné</t>
  </si>
  <si>
    <t>UPSVAR- prídavky na deti</t>
  </si>
  <si>
    <t>131 F</t>
  </si>
  <si>
    <t>Zostatok z predch. roka dopravné</t>
  </si>
  <si>
    <t>Dotácka Rímsko katolická cirkev</t>
  </si>
  <si>
    <t>Rekonštrukcia verejného osvetlenia -Škôlska ulica</t>
  </si>
  <si>
    <t>Dotácia  pre spoločenské organizácie(Csemadok, Červ. kríž, Spol.Sv.Jakub,  Dajori, Poľovníci, Rybári)</t>
  </si>
  <si>
    <t>Špeciálne služba</t>
  </si>
  <si>
    <t>Ostatné poplatky</t>
  </si>
  <si>
    <t>Odmeny hasičov</t>
  </si>
  <si>
    <t>Mzdy, platy</t>
  </si>
  <si>
    <t>Poplatky</t>
  </si>
  <si>
    <t>Učebné pomocky</t>
  </si>
  <si>
    <t>ŠJ-upadate</t>
  </si>
  <si>
    <t>Aktivačná činnosť</t>
  </si>
  <si>
    <t>61,62,63</t>
  </si>
  <si>
    <t>Sociálne znevýhodnené prostredie</t>
  </si>
  <si>
    <t>Škola v prírode</t>
  </si>
  <si>
    <t>Odvádzanie odp.vôd</t>
  </si>
  <si>
    <t xml:space="preserve">Za porušenie predpisov </t>
  </si>
  <si>
    <t>04.1.2</t>
  </si>
  <si>
    <t>Za pedaj separovaný zber</t>
  </si>
  <si>
    <t>Aktivácia § 52</t>
  </si>
  <si>
    <t>Register adries</t>
  </si>
  <si>
    <t>Pokuty a penále</t>
  </si>
  <si>
    <t>Oprava kosačky</t>
  </si>
  <si>
    <t>10.4.0.</t>
  </si>
  <si>
    <t>Chodníky</t>
  </si>
  <si>
    <t>Rekonšturkcia strechy TJ</t>
  </si>
  <si>
    <t>Požiarna ochrana</t>
  </si>
  <si>
    <t>Učebnice</t>
  </si>
  <si>
    <t>Predaj pozemkov -školská ulica</t>
  </si>
  <si>
    <t>Prepravné a prenájom. dopr.</t>
  </si>
  <si>
    <t>Revízie, kontroly</t>
  </si>
  <si>
    <t>Jednotlivci</t>
  </si>
  <si>
    <t>Údržba ciest</t>
  </si>
  <si>
    <t>Špecialne služby</t>
  </si>
  <si>
    <t xml:space="preserve">Oprava a údržba </t>
  </si>
  <si>
    <t>ČakanieVianoc</t>
  </si>
  <si>
    <t>Rekonštrukcia strechy MŠ</t>
  </si>
  <si>
    <t>Výpočotvá technika</t>
  </si>
  <si>
    <t>Pasportizácia</t>
  </si>
  <si>
    <t>Nedoplatky sociálne poistenie+energia</t>
  </si>
  <si>
    <t>08.20.</t>
  </si>
  <si>
    <t>Projekt KD</t>
  </si>
  <si>
    <t>Pozemky</t>
  </si>
  <si>
    <t>Špecialny material</t>
  </si>
  <si>
    <t>Výdavky-deň obce</t>
  </si>
  <si>
    <t>Štúdia posudky</t>
  </si>
  <si>
    <t xml:space="preserve">Školenia, kurzy, semináre </t>
  </si>
  <si>
    <t>Vianočná výzdoba</t>
  </si>
  <si>
    <t>Revízie kontroly</t>
  </si>
  <si>
    <t>RZZP- preplatok</t>
  </si>
  <si>
    <t>Granty</t>
  </si>
  <si>
    <t>06.20</t>
  </si>
  <si>
    <t>Veľký park-elakt.časť zavlažovania</t>
  </si>
  <si>
    <t>Revitalizácia veľkého parku-projekt</t>
  </si>
  <si>
    <t>Údržba web stránky</t>
  </si>
  <si>
    <t>Lekárske vyšetrenie</t>
  </si>
  <si>
    <t>Soc. Výpomoc občanom</t>
  </si>
  <si>
    <t>UPSVAR hmotná nudza školské potreby</t>
  </si>
  <si>
    <t>Odpalta za vecné bremeno</t>
  </si>
  <si>
    <t>Iné príjmy</t>
  </si>
  <si>
    <t>Podpora zames § 54</t>
  </si>
  <si>
    <t>MŽP SR envirofond</t>
  </si>
  <si>
    <t>Prípevok UPSVAR §50j</t>
  </si>
  <si>
    <t>Príjem z predaja kaptiálových aktív</t>
  </si>
  <si>
    <t>131 E</t>
  </si>
  <si>
    <t>Granty Nadácie ZSE</t>
  </si>
  <si>
    <t>Dohodári</t>
  </si>
  <si>
    <t>Prídavky na deti</t>
  </si>
  <si>
    <t>Sypač</t>
  </si>
  <si>
    <t>Všeob.služby-sanácia skládok</t>
  </si>
  <si>
    <t>Všeob. služby-sanácia skládok</t>
  </si>
  <si>
    <t>Oprava</t>
  </si>
  <si>
    <t>Mzdy</t>
  </si>
  <si>
    <t>Odmeny jubilejné</t>
  </si>
  <si>
    <t>Inerierové vybavenie</t>
  </si>
  <si>
    <t>Pracovné oblečenie</t>
  </si>
  <si>
    <t>Štúdia a posudky</t>
  </si>
  <si>
    <t>Primárne vzdelávanie Základná škola 1-4 ročník</t>
  </si>
  <si>
    <t xml:space="preserve"> Príplatok</t>
  </si>
  <si>
    <t>Cestovné</t>
  </si>
  <si>
    <t>Poštovné a telekom. služby</t>
  </si>
  <si>
    <t>Knihy časopisy</t>
  </si>
  <si>
    <t>Dopravné exkurzie</t>
  </si>
  <si>
    <t>Seminár</t>
  </si>
  <si>
    <t>Súťaže DD</t>
  </si>
  <si>
    <t>Vratky</t>
  </si>
  <si>
    <t>Odstupné</t>
  </si>
  <si>
    <t xml:space="preserve">Dopravné </t>
  </si>
  <si>
    <t>Dopravné jednotlivci</t>
  </si>
  <si>
    <t>Hmotná núdza školske potreby</t>
  </si>
  <si>
    <t>09.6.0.8</t>
  </si>
  <si>
    <t>Klub detí pri ZŠ 1-4.</t>
  </si>
  <si>
    <t>Mzda, príplatok, náhrada ŠKD</t>
  </si>
  <si>
    <t>PN ŠKD</t>
  </si>
  <si>
    <t xml:space="preserve">Iné príjmy </t>
  </si>
  <si>
    <t xml:space="preserve">Rozpočet </t>
  </si>
  <si>
    <t>DDP Matrika</t>
  </si>
  <si>
    <t>Výdaj z prenájmu z telocvične</t>
  </si>
  <si>
    <t>Kúpa stoličiek</t>
  </si>
  <si>
    <t>Výpočtová technika -server</t>
  </si>
  <si>
    <t>Rekonštrukcia sochy Biely Kríž</t>
  </si>
  <si>
    <t>'05.2.0</t>
  </si>
  <si>
    <t>Strecha pre lis</t>
  </si>
  <si>
    <t>Chodník k pamätníku</t>
  </si>
  <si>
    <t xml:space="preserve"> </t>
  </si>
  <si>
    <t>06.4.0.</t>
  </si>
  <si>
    <t>Modernizácia osvetlenia</t>
  </si>
  <si>
    <t>Kupa osobného auta</t>
  </si>
  <si>
    <t>Oplotenie MŠ</t>
  </si>
  <si>
    <t>04.5.1.</t>
  </si>
  <si>
    <t>Rekonštrukcia miestnej komunikácie</t>
  </si>
  <si>
    <t>06.20.</t>
  </si>
  <si>
    <t xml:space="preserve">Alapiskola Štvrtok na Ostrove </t>
  </si>
  <si>
    <t>Základná škola s VJM</t>
  </si>
  <si>
    <t>Poplatok za rozvoj</t>
  </si>
  <si>
    <t>Ostatné príplatky</t>
  </si>
  <si>
    <t>Internet</t>
  </si>
  <si>
    <t>Odchodné</t>
  </si>
  <si>
    <t>Cestoné voľby</t>
  </si>
  <si>
    <t>Oprava budovy</t>
  </si>
  <si>
    <t>Olej</t>
  </si>
  <si>
    <t>Oprava a revízia</t>
  </si>
  <si>
    <t>Poistné žiakov</t>
  </si>
  <si>
    <t>08.10</t>
  </si>
  <si>
    <t>Rekonštrukcia budovy TJ</t>
  </si>
  <si>
    <t>131F, G</t>
  </si>
  <si>
    <t>Malovanie KD</t>
  </si>
  <si>
    <t>na rok 2018</t>
  </si>
  <si>
    <t>na rok 2019</t>
  </si>
  <si>
    <t>na rok 2020</t>
  </si>
  <si>
    <t>Poplatok za obedy</t>
  </si>
  <si>
    <t>Rekonštrukcia MŠ</t>
  </si>
  <si>
    <t>Splácianie lízing auta</t>
  </si>
  <si>
    <t>131H</t>
  </si>
  <si>
    <t>Zostatok dopravné</t>
  </si>
  <si>
    <t>Kulturne podujatia, jarmok, mikulás</t>
  </si>
  <si>
    <t>Všeobecný material Spravodajca</t>
  </si>
  <si>
    <t>Material rozhlas</t>
  </si>
  <si>
    <t>Oprava rozhlas</t>
  </si>
  <si>
    <t>Telefón</t>
  </si>
  <si>
    <t>Potraviny ŠJ</t>
  </si>
  <si>
    <t xml:space="preserve">Poštovné </t>
  </si>
  <si>
    <t>Zahraničný grant-nenávratná dotácia</t>
  </si>
  <si>
    <t>Lízing auta-splátka úroku</t>
  </si>
  <si>
    <t>Od zahraničný grant</t>
  </si>
  <si>
    <t xml:space="preserve">Rozpočet obce Štvrtok na Ostrove </t>
  </si>
  <si>
    <t xml:space="preserve">      na roky 2018-2020            </t>
  </si>
  <si>
    <t>Rozpočet  na roky 2018-2020</t>
  </si>
  <si>
    <t>Príjmy</t>
  </si>
  <si>
    <t>Rozpočet na roky 2018-2020</t>
  </si>
  <si>
    <t>Rekapitulácia</t>
  </si>
  <si>
    <t>Rozpočet bol schválený Obecným zastupiteľstvom na 6. riadnom zasadnutí OZ           dňa 14.12.2018 uznesením č. PL-6/2017-IX.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</si>
</sst>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0" formatCode="#,##0.00\ _S_k"/>
    <numFmt numFmtId="182" formatCode="_-* #,##0.00\ [$€-1]_-;\-* #,##0.00\ [$€-1]_-;_-* &quot;-&quot;??\ [$€-1]_-;_-@_-"/>
    <numFmt numFmtId="184" formatCode="#,##0\ _S_k"/>
    <numFmt numFmtId="187" formatCode="_-* #,##0\ _€_-;\-* #,##0\ _€_-;_-* &quot;-&quot;??\ _€_-;_-@_-"/>
    <numFmt numFmtId="192" formatCode="#,##0.0\ _S_k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60"/>
      <name val="Times New Roman"/>
      <family val="1"/>
      <charset val="238"/>
    </font>
    <font>
      <sz val="16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36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56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6"/>
      <name val="Times New Roman"/>
      <family val="1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0" fillId="0" borderId="0" applyNumberFormat="0" applyBorder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04">
    <xf numFmtId="0" fontId="0" fillId="0" borderId="0" xfId="0"/>
    <xf numFmtId="0" fontId="4" fillId="0" borderId="1" xfId="0" applyFont="1" applyBorder="1"/>
    <xf numFmtId="0" fontId="4" fillId="2" borderId="2" xfId="0" applyFont="1" applyFill="1" applyBorder="1" applyAlignment="1">
      <alignment horizontal="center"/>
    </xf>
    <xf numFmtId="184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/>
    <xf numFmtId="0" fontId="5" fillId="0" borderId="1" xfId="0" applyFont="1" applyBorder="1" applyAlignment="1">
      <alignment vertical="center"/>
    </xf>
    <xf numFmtId="187" fontId="5" fillId="0" borderId="6" xfId="1" applyNumberFormat="1" applyFont="1" applyBorder="1" applyAlignment="1">
      <alignment vertical="center"/>
    </xf>
    <xf numFmtId="0" fontId="4" fillId="4" borderId="1" xfId="0" applyFont="1" applyFill="1" applyBorder="1"/>
    <xf numFmtId="0" fontId="5" fillId="3" borderId="7" xfId="0" applyFont="1" applyFill="1" applyBorder="1" applyAlignment="1">
      <alignment vertical="center"/>
    </xf>
    <xf numFmtId="187" fontId="4" fillId="0" borderId="6" xfId="1" applyNumberFormat="1" applyFont="1" applyBorder="1" applyAlignment="1">
      <alignment horizontal="left"/>
    </xf>
    <xf numFmtId="187" fontId="5" fillId="0" borderId="6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left"/>
    </xf>
    <xf numFmtId="187" fontId="5" fillId="3" borderId="8" xfId="1" applyNumberFormat="1" applyFont="1" applyFill="1" applyBorder="1" applyAlignment="1">
      <alignment horizontal="left"/>
    </xf>
    <xf numFmtId="187" fontId="5" fillId="3" borderId="2" xfId="0" applyNumberFormat="1" applyFont="1" applyFill="1" applyBorder="1" applyAlignment="1">
      <alignment horizontal="left"/>
    </xf>
    <xf numFmtId="187" fontId="5" fillId="3" borderId="3" xfId="0" applyNumberFormat="1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 applyBorder="1"/>
    <xf numFmtId="0" fontId="10" fillId="2" borderId="2" xfId="0" applyFont="1" applyFill="1" applyBorder="1" applyAlignment="1">
      <alignment horizontal="center"/>
    </xf>
    <xf numFmtId="182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0" borderId="0" xfId="0" applyFont="1" applyFill="1" applyBorder="1"/>
    <xf numFmtId="180" fontId="10" fillId="0" borderId="0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0" fillId="0" borderId="6" xfId="0" applyFont="1" applyBorder="1"/>
    <xf numFmtId="0" fontId="10" fillId="0" borderId="7" xfId="0" applyFont="1" applyBorder="1" applyAlignment="1">
      <alignment horizontal="left"/>
    </xf>
    <xf numFmtId="0" fontId="10" fillId="0" borderId="8" xfId="0" applyFont="1" applyBorder="1"/>
    <xf numFmtId="187" fontId="10" fillId="3" borderId="9" xfId="1" applyNumberFormat="1" applyFont="1" applyFill="1" applyBorder="1"/>
    <xf numFmtId="0" fontId="10" fillId="0" borderId="0" xfId="0" applyFont="1" applyBorder="1"/>
    <xf numFmtId="0" fontId="9" fillId="2" borderId="7" xfId="0" applyFont="1" applyFill="1" applyBorder="1"/>
    <xf numFmtId="0" fontId="10" fillId="2" borderId="8" xfId="0" applyFont="1" applyFill="1" applyBorder="1"/>
    <xf numFmtId="187" fontId="10" fillId="2" borderId="8" xfId="1" applyNumberFormat="1" applyFont="1" applyFill="1" applyBorder="1"/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/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7" fillId="0" borderId="11" xfId="0" applyFont="1" applyFill="1" applyBorder="1"/>
    <xf numFmtId="0" fontId="10" fillId="0" borderId="6" xfId="0" applyFont="1" applyFill="1" applyBorder="1"/>
    <xf numFmtId="180" fontId="10" fillId="5" borderId="1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187" fontId="10" fillId="2" borderId="6" xfId="1" applyNumberFormat="1" applyFont="1" applyFill="1" applyBorder="1"/>
    <xf numFmtId="180" fontId="10" fillId="0" borderId="7" xfId="0" applyNumberFormat="1" applyFont="1" applyFill="1" applyBorder="1" applyAlignment="1">
      <alignment vertical="center"/>
    </xf>
    <xf numFmtId="0" fontId="8" fillId="0" borderId="8" xfId="0" applyFont="1" applyBorder="1"/>
    <xf numFmtId="187" fontId="7" fillId="0" borderId="12" xfId="1" applyNumberFormat="1" applyFont="1" applyBorder="1"/>
    <xf numFmtId="0" fontId="19" fillId="5" borderId="13" xfId="0" applyFont="1" applyFill="1" applyBorder="1" applyAlignment="1">
      <alignment horizontal="center"/>
    </xf>
    <xf numFmtId="0" fontId="10" fillId="4" borderId="14" xfId="4" applyFont="1" applyFill="1" applyBorder="1" applyAlignment="1">
      <alignment horizontal="left"/>
    </xf>
    <xf numFmtId="0" fontId="10" fillId="4" borderId="14" xfId="4" applyFont="1" applyFill="1" applyBorder="1"/>
    <xf numFmtId="0" fontId="10" fillId="0" borderId="6" xfId="4" applyFont="1" applyFill="1" applyBorder="1" applyAlignment="1">
      <alignment horizontal="left"/>
    </xf>
    <xf numFmtId="0" fontId="10" fillId="0" borderId="6" xfId="4" applyFont="1" applyFill="1" applyBorder="1"/>
    <xf numFmtId="0" fontId="10" fillId="0" borderId="6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15" fontId="10" fillId="4" borderId="6" xfId="0" applyNumberFormat="1" applyFont="1" applyFill="1" applyBorder="1"/>
    <xf numFmtId="0" fontId="7" fillId="4" borderId="15" xfId="0" applyFont="1" applyFill="1" applyBorder="1"/>
    <xf numFmtId="187" fontId="13" fillId="0" borderId="16" xfId="1" applyNumberFormat="1" applyFont="1" applyBorder="1"/>
    <xf numFmtId="0" fontId="7" fillId="5" borderId="17" xfId="0" applyFont="1" applyFill="1" applyBorder="1"/>
    <xf numFmtId="187" fontId="8" fillId="5" borderId="18" xfId="1" applyNumberFormat="1" applyFont="1" applyFill="1" applyBorder="1"/>
    <xf numFmtId="0" fontId="10" fillId="4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87" fontId="10" fillId="0" borderId="0" xfId="1" applyNumberFormat="1" applyFont="1" applyFill="1" applyBorder="1"/>
    <xf numFmtId="0" fontId="5" fillId="0" borderId="0" xfId="0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187" fontId="5" fillId="0" borderId="0" xfId="1" applyNumberFormat="1" applyFont="1" applyFill="1" applyBorder="1" applyAlignment="1">
      <alignment horizontal="left"/>
    </xf>
    <xf numFmtId="43" fontId="5" fillId="0" borderId="0" xfId="1" applyNumberFormat="1" applyFont="1" applyFill="1" applyBorder="1" applyAlignment="1">
      <alignment horizontal="left"/>
    </xf>
    <xf numFmtId="180" fontId="10" fillId="5" borderId="10" xfId="0" applyNumberFormat="1" applyFont="1" applyFill="1" applyBorder="1" applyAlignment="1">
      <alignment vertical="center"/>
    </xf>
    <xf numFmtId="0" fontId="10" fillId="2" borderId="19" xfId="0" applyFont="1" applyFill="1" applyBorder="1" applyAlignment="1"/>
    <xf numFmtId="187" fontId="5" fillId="3" borderId="12" xfId="0" applyNumberFormat="1" applyFont="1" applyFill="1" applyBorder="1" applyAlignment="1">
      <alignment horizontal="left"/>
    </xf>
    <xf numFmtId="0" fontId="1" fillId="0" borderId="0" xfId="0" applyFont="1"/>
    <xf numFmtId="0" fontId="15" fillId="0" borderId="0" xfId="0" applyFont="1"/>
    <xf numFmtId="0" fontId="21" fillId="5" borderId="13" xfId="0" applyFont="1" applyFill="1" applyBorder="1" applyAlignment="1">
      <alignment horizontal="center"/>
    </xf>
    <xf numFmtId="0" fontId="21" fillId="5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9" fillId="5" borderId="21" xfId="0" applyFont="1" applyFill="1" applyBorder="1" applyAlignment="1">
      <alignment horizontal="center"/>
    </xf>
    <xf numFmtId="0" fontId="19" fillId="5" borderId="21" xfId="0" applyFont="1" applyFill="1" applyBorder="1"/>
    <xf numFmtId="0" fontId="10" fillId="4" borderId="22" xfId="4" applyFont="1" applyFill="1" applyBorder="1" applyAlignment="1">
      <alignment horizontal="right"/>
    </xf>
    <xf numFmtId="0" fontId="10" fillId="0" borderId="1" xfId="4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7" xfId="0" applyFont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 vertical="center"/>
    </xf>
    <xf numFmtId="180" fontId="10" fillId="5" borderId="1" xfId="0" applyNumberFormat="1" applyFont="1" applyFill="1" applyBorder="1" applyAlignment="1">
      <alignment horizontal="right" vertical="center"/>
    </xf>
    <xf numFmtId="180" fontId="10" fillId="5" borderId="10" xfId="0" applyNumberFormat="1" applyFont="1" applyFill="1" applyBorder="1" applyAlignment="1">
      <alignment horizontal="right" vertical="center"/>
    </xf>
    <xf numFmtId="180" fontId="10" fillId="0" borderId="7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/>
    </xf>
    <xf numFmtId="0" fontId="7" fillId="3" borderId="23" xfId="0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/>
    <xf numFmtId="192" fontId="10" fillId="0" borderId="0" xfId="0" applyNumberFormat="1" applyFont="1" applyFill="1" applyBorder="1"/>
    <xf numFmtId="192" fontId="7" fillId="0" borderId="0" xfId="0" applyNumberFormat="1" applyFont="1" applyFill="1"/>
    <xf numFmtId="0" fontId="7" fillId="0" borderId="0" xfId="0" applyFont="1" applyFill="1"/>
    <xf numFmtId="180" fontId="7" fillId="0" borderId="0" xfId="0" applyNumberFormat="1" applyFont="1" applyFill="1"/>
    <xf numFmtId="4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92" fontId="10" fillId="0" borderId="0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87" fontId="9" fillId="0" borderId="0" xfId="1" applyNumberFormat="1" applyFont="1" applyFill="1" applyBorder="1" applyAlignment="1">
      <alignment vertical="center"/>
    </xf>
    <xf numFmtId="187" fontId="10" fillId="0" borderId="0" xfId="1" applyNumberFormat="1" applyFont="1" applyFill="1" applyBorder="1" applyAlignment="1">
      <alignment vertical="center"/>
    </xf>
    <xf numFmtId="0" fontId="10" fillId="0" borderId="0" xfId="0" applyNumberFormat="1" applyFont="1" applyFill="1" applyBorder="1"/>
    <xf numFmtId="0" fontId="9" fillId="0" borderId="0" xfId="0" applyNumberFormat="1" applyFont="1" applyFill="1" applyBorder="1"/>
    <xf numFmtId="187" fontId="9" fillId="0" borderId="0" xfId="1" applyNumberFormat="1" applyFont="1" applyFill="1" applyBorder="1"/>
    <xf numFmtId="44" fontId="9" fillId="0" borderId="0" xfId="2" applyFont="1" applyFill="1" applyBorder="1" applyAlignment="1"/>
    <xf numFmtId="192" fontId="11" fillId="0" borderId="0" xfId="7" applyNumberFormat="1" applyFont="1" applyFill="1" applyBorder="1"/>
    <xf numFmtId="182" fontId="11" fillId="0" borderId="0" xfId="7" applyNumberFormat="1" applyFont="1" applyFill="1" applyBorder="1"/>
    <xf numFmtId="0" fontId="12" fillId="0" borderId="0" xfId="0" applyFont="1" applyFill="1" applyBorder="1" applyAlignment="1">
      <alignment horizontal="center"/>
    </xf>
    <xf numFmtId="192" fontId="19" fillId="0" borderId="0" xfId="1" applyNumberFormat="1" applyFont="1" applyFill="1" applyBorder="1" applyAlignment="1">
      <alignment horizontal="center"/>
    </xf>
    <xf numFmtId="182" fontId="12" fillId="0" borderId="0" xfId="7" applyNumberFormat="1" applyFont="1" applyFill="1" applyBorder="1"/>
    <xf numFmtId="182" fontId="8" fillId="0" borderId="0" xfId="0" applyNumberFormat="1" applyFont="1" applyFill="1" applyBorder="1"/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4" borderId="1" xfId="0" quotePrefix="1" applyFont="1" applyFill="1" applyBorder="1" applyAlignment="1">
      <alignment horizontal="right"/>
    </xf>
    <xf numFmtId="0" fontId="10" fillId="4" borderId="6" xfId="0" applyFont="1" applyFill="1" applyBorder="1"/>
    <xf numFmtId="0" fontId="17" fillId="0" borderId="0" xfId="0" applyFont="1"/>
    <xf numFmtId="187" fontId="5" fillId="6" borderId="6" xfId="1" applyNumberFormat="1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87" fontId="5" fillId="6" borderId="6" xfId="0" applyNumberFormat="1" applyFont="1" applyFill="1" applyBorder="1" applyAlignment="1">
      <alignment horizontal="left"/>
    </xf>
    <xf numFmtId="0" fontId="5" fillId="6" borderId="1" xfId="0" applyFont="1" applyFill="1" applyBorder="1"/>
    <xf numFmtId="0" fontId="10" fillId="0" borderId="16" xfId="4" quotePrefix="1" applyFont="1" applyFill="1" applyBorder="1" applyAlignment="1">
      <alignment horizontal="right"/>
    </xf>
    <xf numFmtId="0" fontId="10" fillId="4" borderId="16" xfId="0" quotePrefix="1" applyFont="1" applyFill="1" applyBorder="1" applyAlignment="1">
      <alignment horizontal="right"/>
    </xf>
    <xf numFmtId="0" fontId="10" fillId="4" borderId="26" xfId="4" quotePrefix="1" applyFont="1" applyFill="1" applyBorder="1" applyAlignment="1">
      <alignment horizontal="right"/>
    </xf>
    <xf numFmtId="0" fontId="10" fillId="0" borderId="16" xfId="0" quotePrefix="1" applyFont="1" applyFill="1" applyBorder="1" applyAlignment="1">
      <alignment horizontal="right"/>
    </xf>
    <xf numFmtId="0" fontId="9" fillId="4" borderId="16" xfId="0" quotePrefix="1" applyFont="1" applyFill="1" applyBorder="1" applyAlignment="1">
      <alignment horizontal="right"/>
    </xf>
    <xf numFmtId="0" fontId="18" fillId="3" borderId="1" xfId="0" quotePrefix="1" applyFont="1" applyFill="1" applyBorder="1" applyAlignment="1">
      <alignment horizontal="right"/>
    </xf>
    <xf numFmtId="0" fontId="18" fillId="3" borderId="16" xfId="0" quotePrefix="1" applyFont="1" applyFill="1" applyBorder="1" applyAlignment="1">
      <alignment horizontal="right"/>
    </xf>
    <xf numFmtId="0" fontId="18" fillId="3" borderId="6" xfId="0" applyFont="1" applyFill="1" applyBorder="1" applyAlignment="1">
      <alignment horizontal="left"/>
    </xf>
    <xf numFmtId="0" fontId="18" fillId="3" borderId="6" xfId="0" applyFont="1" applyFill="1" applyBorder="1"/>
    <xf numFmtId="0" fontId="19" fillId="3" borderId="2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87" fontId="20" fillId="7" borderId="14" xfId="1" applyNumberFormat="1" applyFont="1" applyFill="1" applyBorder="1"/>
    <xf numFmtId="187" fontId="20" fillId="7" borderId="14" xfId="1" applyNumberFormat="1" applyFont="1" applyFill="1" applyBorder="1" applyAlignment="1"/>
    <xf numFmtId="0" fontId="10" fillId="7" borderId="1" xfId="4" quotePrefix="1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6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right"/>
    </xf>
    <xf numFmtId="0" fontId="9" fillId="7" borderId="16" xfId="0" applyFont="1" applyFill="1" applyBorder="1" applyAlignment="1">
      <alignment horizontal="left"/>
    </xf>
    <xf numFmtId="0" fontId="10" fillId="7" borderId="1" xfId="0" quotePrefix="1" applyFont="1" applyFill="1" applyBorder="1" applyAlignment="1">
      <alignment horizontal="right"/>
    </xf>
    <xf numFmtId="0" fontId="10" fillId="7" borderId="16" xfId="0" applyFont="1" applyFill="1" applyBorder="1" applyAlignment="1">
      <alignment horizontal="left"/>
    </xf>
    <xf numFmtId="187" fontId="10" fillId="6" borderId="6" xfId="1" applyNumberFormat="1" applyFont="1" applyFill="1" applyBorder="1"/>
    <xf numFmtId="187" fontId="20" fillId="4" borderId="6" xfId="1" applyNumberFormat="1" applyFont="1" applyFill="1" applyBorder="1" applyAlignment="1"/>
    <xf numFmtId="187" fontId="20" fillId="4" borderId="6" xfId="1" applyNumberFormat="1" applyFont="1" applyFill="1" applyBorder="1" applyAlignment="1">
      <alignment horizontal="center"/>
    </xf>
    <xf numFmtId="187" fontId="20" fillId="0" borderId="6" xfId="1" applyNumberFormat="1" applyFont="1" applyFill="1" applyBorder="1" applyAlignment="1">
      <alignment horizontal="center"/>
    </xf>
    <xf numFmtId="187" fontId="10" fillId="4" borderId="6" xfId="1" applyNumberFormat="1" applyFont="1" applyFill="1" applyBorder="1" applyAlignment="1">
      <alignment horizontal="center"/>
    </xf>
    <xf numFmtId="187" fontId="10" fillId="7" borderId="6" xfId="4" applyNumberFormat="1" applyFont="1" applyFill="1" applyBorder="1" applyAlignment="1">
      <alignment horizontal="center"/>
    </xf>
    <xf numFmtId="187" fontId="10" fillId="0" borderId="6" xfId="1" applyNumberFormat="1" applyFont="1" applyFill="1" applyBorder="1" applyAlignment="1">
      <alignment horizontal="center"/>
    </xf>
    <xf numFmtId="187" fontId="9" fillId="3" borderId="6" xfId="1" applyNumberFormat="1" applyFont="1" applyFill="1" applyBorder="1" applyAlignment="1">
      <alignment horizontal="center"/>
    </xf>
    <xf numFmtId="187" fontId="10" fillId="7" borderId="6" xfId="1" applyNumberFormat="1" applyFont="1" applyFill="1" applyBorder="1" applyAlignment="1">
      <alignment horizontal="center"/>
    </xf>
    <xf numFmtId="187" fontId="10" fillId="7" borderId="6" xfId="0" applyNumberFormat="1" applyFont="1" applyFill="1" applyBorder="1" applyAlignment="1">
      <alignment horizontal="center"/>
    </xf>
    <xf numFmtId="187" fontId="10" fillId="6" borderId="6" xfId="1" applyNumberFormat="1" applyFont="1" applyFill="1" applyBorder="1" applyAlignment="1">
      <alignment horizontal="center"/>
    </xf>
    <xf numFmtId="187" fontId="13" fillId="4" borderId="16" xfId="1" applyNumberFormat="1" applyFont="1" applyFill="1" applyBorder="1"/>
    <xf numFmtId="0" fontId="14" fillId="5" borderId="28" xfId="0" applyFont="1" applyFill="1" applyBorder="1" applyAlignment="1">
      <alignment horizontal="center"/>
    </xf>
    <xf numFmtId="187" fontId="14" fillId="7" borderId="14" xfId="1" applyNumberFormat="1" applyFont="1" applyFill="1" applyBorder="1" applyAlignment="1"/>
    <xf numFmtId="0" fontId="24" fillId="0" borderId="1" xfId="4" applyFont="1" applyFill="1" applyBorder="1" applyAlignment="1">
      <alignment horizontal="right"/>
    </xf>
    <xf numFmtId="0" fontId="24" fillId="4" borderId="26" xfId="4" quotePrefix="1" applyFont="1" applyFill="1" applyBorder="1" applyAlignment="1">
      <alignment horizontal="right"/>
    </xf>
    <xf numFmtId="0" fontId="25" fillId="0" borderId="6" xfId="4" applyFont="1" applyFill="1" applyBorder="1" applyAlignment="1">
      <alignment horizontal="left"/>
    </xf>
    <xf numFmtId="0" fontId="25" fillId="0" borderId="6" xfId="4" applyFont="1" applyFill="1" applyBorder="1"/>
    <xf numFmtId="0" fontId="9" fillId="0" borderId="6" xfId="4" applyFont="1" applyFill="1" applyBorder="1" applyAlignment="1">
      <alignment horizontal="left"/>
    </xf>
    <xf numFmtId="0" fontId="9" fillId="0" borderId="6" xfId="4" applyFont="1" applyFill="1" applyBorder="1"/>
    <xf numFmtId="0" fontId="26" fillId="0" borderId="1" xfId="4" applyFont="1" applyFill="1" applyBorder="1" applyAlignment="1">
      <alignment horizontal="right"/>
    </xf>
    <xf numFmtId="0" fontId="9" fillId="0" borderId="26" xfId="4" quotePrefix="1" applyFont="1" applyFill="1" applyBorder="1" applyAlignment="1">
      <alignment horizontal="right"/>
    </xf>
    <xf numFmtId="187" fontId="9" fillId="0" borderId="6" xfId="1" applyNumberFormat="1" applyFont="1" applyFill="1" applyBorder="1" applyAlignment="1">
      <alignment horizontal="center"/>
    </xf>
    <xf numFmtId="0" fontId="9" fillId="7" borderId="6" xfId="4" applyFont="1" applyFill="1" applyBorder="1" applyAlignment="1">
      <alignment horizontal="left"/>
    </xf>
    <xf numFmtId="0" fontId="9" fillId="7" borderId="6" xfId="4" applyFont="1" applyFill="1" applyBorder="1"/>
    <xf numFmtId="49" fontId="14" fillId="7" borderId="26" xfId="1" applyNumberFormat="1" applyFont="1" applyFill="1" applyBorder="1" applyAlignment="1">
      <alignment horizontal="right"/>
    </xf>
    <xf numFmtId="0" fontId="10" fillId="7" borderId="1" xfId="4" applyFont="1" applyFill="1" applyBorder="1" applyAlignment="1">
      <alignment horizontal="right"/>
    </xf>
    <xf numFmtId="0" fontId="10" fillId="7" borderId="6" xfId="4" applyFont="1" applyFill="1" applyBorder="1" applyAlignment="1">
      <alignment horizontal="left"/>
    </xf>
    <xf numFmtId="0" fontId="9" fillId="7" borderId="1" xfId="4" applyFont="1" applyFill="1" applyBorder="1" applyAlignment="1">
      <alignment horizontal="right"/>
    </xf>
    <xf numFmtId="49" fontId="9" fillId="7" borderId="26" xfId="4" quotePrefix="1" applyNumberFormat="1" applyFont="1" applyFill="1" applyBorder="1" applyAlignment="1">
      <alignment horizontal="right"/>
    </xf>
    <xf numFmtId="49" fontId="9" fillId="0" borderId="26" xfId="4" quotePrefix="1" applyNumberFormat="1" applyFont="1" applyFill="1" applyBorder="1" applyAlignment="1">
      <alignment horizontal="right"/>
    </xf>
    <xf numFmtId="0" fontId="9" fillId="7" borderId="6" xfId="0" applyFont="1" applyFill="1" applyBorder="1" applyAlignment="1">
      <alignment horizontal="left"/>
    </xf>
    <xf numFmtId="0" fontId="9" fillId="7" borderId="6" xfId="0" applyFont="1" applyFill="1" applyBorder="1"/>
    <xf numFmtId="49" fontId="10" fillId="0" borderId="16" xfId="0" quotePrefix="1" applyNumberFormat="1" applyFont="1" applyFill="1" applyBorder="1" applyAlignment="1">
      <alignment horizontal="right"/>
    </xf>
    <xf numFmtId="49" fontId="9" fillId="7" borderId="16" xfId="0" quotePrefix="1" applyNumberFormat="1" applyFont="1" applyFill="1" applyBorder="1" applyAlignment="1">
      <alignment horizontal="right"/>
    </xf>
    <xf numFmtId="0" fontId="9" fillId="7" borderId="16" xfId="0" quotePrefix="1" applyFont="1" applyFill="1" applyBorder="1" applyAlignment="1">
      <alignment horizontal="right"/>
    </xf>
    <xf numFmtId="187" fontId="10" fillId="0" borderId="6" xfId="0" applyNumberFormat="1" applyFont="1" applyFill="1" applyBorder="1" applyAlignment="1">
      <alignment horizontal="center"/>
    </xf>
    <xf numFmtId="0" fontId="9" fillId="0" borderId="6" xfId="0" applyFont="1" applyFill="1" applyBorder="1"/>
    <xf numFmtId="0" fontId="27" fillId="0" borderId="0" xfId="0" applyFont="1"/>
    <xf numFmtId="14" fontId="15" fillId="0" borderId="0" xfId="0" applyNumberFormat="1" applyFont="1"/>
    <xf numFmtId="14" fontId="10" fillId="0" borderId="0" xfId="0" applyNumberFormat="1" applyFont="1"/>
    <xf numFmtId="14" fontId="23" fillId="0" borderId="0" xfId="0" applyNumberFormat="1" applyFont="1"/>
    <xf numFmtId="0" fontId="10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0" fillId="0" borderId="0" xfId="0" applyBorder="1"/>
    <xf numFmtId="0" fontId="14" fillId="5" borderId="29" xfId="0" applyFont="1" applyFill="1" applyBorder="1" applyAlignment="1">
      <alignment horizontal="center"/>
    </xf>
    <xf numFmtId="0" fontId="9" fillId="0" borderId="16" xfId="0" quotePrefix="1" applyFont="1" applyFill="1" applyBorder="1" applyAlignment="1">
      <alignment horizontal="right"/>
    </xf>
    <xf numFmtId="0" fontId="10" fillId="0" borderId="1" xfId="0" quotePrefix="1" applyFont="1" applyFill="1" applyBorder="1" applyAlignment="1">
      <alignment horizontal="right"/>
    </xf>
    <xf numFmtId="0" fontId="9" fillId="7" borderId="1" xfId="0" quotePrefix="1" applyFont="1" applyFill="1" applyBorder="1" applyAlignment="1">
      <alignment horizontal="right"/>
    </xf>
    <xf numFmtId="0" fontId="18" fillId="7" borderId="16" xfId="0" applyFont="1" applyFill="1" applyBorder="1" applyAlignment="1">
      <alignment horizontal="left"/>
    </xf>
    <xf numFmtId="0" fontId="18" fillId="7" borderId="6" xfId="0" applyFont="1" applyFill="1" applyBorder="1"/>
    <xf numFmtId="187" fontId="9" fillId="7" borderId="6" xfId="1" applyNumberFormat="1" applyFont="1" applyFill="1" applyBorder="1" applyAlignment="1">
      <alignment horizontal="center"/>
    </xf>
    <xf numFmtId="0" fontId="30" fillId="0" borderId="1" xfId="4" applyFont="1" applyFill="1" applyBorder="1" applyAlignment="1">
      <alignment horizontal="right"/>
    </xf>
    <xf numFmtId="0" fontId="30" fillId="4" borderId="26" xfId="4" quotePrefix="1" applyFont="1" applyFill="1" applyBorder="1" applyAlignment="1">
      <alignment horizontal="right"/>
    </xf>
    <xf numFmtId="0" fontId="31" fillId="0" borderId="1" xfId="4" applyFont="1" applyFill="1" applyBorder="1" applyAlignment="1">
      <alignment horizontal="right"/>
    </xf>
    <xf numFmtId="0" fontId="31" fillId="0" borderId="6" xfId="0" applyFont="1" applyBorder="1"/>
    <xf numFmtId="0" fontId="31" fillId="0" borderId="1" xfId="0" applyFont="1" applyBorder="1" applyAlignment="1">
      <alignment horizontal="right"/>
    </xf>
    <xf numFmtId="0" fontId="31" fillId="0" borderId="1" xfId="0" applyFont="1" applyBorder="1" applyAlignment="1">
      <alignment horizontal="left"/>
    </xf>
    <xf numFmtId="0" fontId="32" fillId="7" borderId="16" xfId="0" applyFont="1" applyFill="1" applyBorder="1" applyAlignment="1">
      <alignment horizontal="left"/>
    </xf>
    <xf numFmtId="49" fontId="33" fillId="7" borderId="26" xfId="4" quotePrefix="1" applyNumberFormat="1" applyFont="1" applyFill="1" applyBorder="1" applyAlignment="1">
      <alignment horizontal="right"/>
    </xf>
    <xf numFmtId="187" fontId="33" fillId="7" borderId="6" xfId="1" applyNumberFormat="1" applyFont="1" applyFill="1" applyBorder="1" applyAlignment="1">
      <alignment horizontal="center"/>
    </xf>
    <xf numFmtId="0" fontId="20" fillId="0" borderId="6" xfId="0" applyFont="1" applyFill="1" applyBorder="1"/>
    <xf numFmtId="0" fontId="31" fillId="0" borderId="1" xfId="0" applyFont="1" applyFill="1" applyBorder="1" applyAlignment="1">
      <alignment horizontal="left"/>
    </xf>
    <xf numFmtId="187" fontId="10" fillId="4" borderId="6" xfId="1" applyNumberFormat="1" applyFont="1" applyFill="1" applyBorder="1" applyAlignment="1">
      <alignment horizontal="left"/>
    </xf>
    <xf numFmtId="0" fontId="31" fillId="0" borderId="6" xfId="4" applyFont="1" applyFill="1" applyBorder="1"/>
    <xf numFmtId="0" fontId="31" fillId="0" borderId="6" xfId="4" applyFont="1" applyFill="1" applyBorder="1" applyAlignment="1">
      <alignment horizontal="left"/>
    </xf>
    <xf numFmtId="187" fontId="31" fillId="0" borderId="6" xfId="1" applyNumberFormat="1" applyFont="1" applyFill="1" applyBorder="1" applyAlignment="1">
      <alignment horizontal="center"/>
    </xf>
    <xf numFmtId="0" fontId="31" fillId="0" borderId="16" xfId="4" quotePrefix="1" applyFont="1" applyFill="1" applyBorder="1" applyAlignment="1">
      <alignment horizontal="right"/>
    </xf>
    <xf numFmtId="0" fontId="31" fillId="0" borderId="26" xfId="4" quotePrefix="1" applyFont="1" applyFill="1" applyBorder="1" applyAlignment="1">
      <alignment horizontal="right"/>
    </xf>
    <xf numFmtId="0" fontId="31" fillId="4" borderId="26" xfId="4" quotePrefix="1" applyFont="1" applyFill="1" applyBorder="1" applyAlignment="1">
      <alignment horizontal="right"/>
    </xf>
    <xf numFmtId="0" fontId="7" fillId="4" borderId="30" xfId="0" applyFont="1" applyFill="1" applyBorder="1"/>
    <xf numFmtId="49" fontId="13" fillId="4" borderId="31" xfId="1" applyNumberFormat="1" applyFont="1" applyFill="1" applyBorder="1"/>
    <xf numFmtId="0" fontId="10" fillId="0" borderId="32" xfId="0" applyFont="1" applyFill="1" applyBorder="1"/>
    <xf numFmtId="0" fontId="10" fillId="0" borderId="26" xfId="4" quotePrefix="1" applyFont="1" applyFill="1" applyBorder="1" applyAlignment="1">
      <alignment horizontal="right"/>
    </xf>
    <xf numFmtId="0" fontId="13" fillId="0" borderId="6" xfId="4" applyFont="1" applyFill="1" applyBorder="1"/>
    <xf numFmtId="0" fontId="9" fillId="7" borderId="6" xfId="0" applyFont="1" applyFill="1" applyBorder="1" applyAlignment="1">
      <alignment wrapText="1"/>
    </xf>
    <xf numFmtId="187" fontId="13" fillId="4" borderId="6" xfId="1" applyNumberFormat="1" applyFont="1" applyFill="1" applyBorder="1" applyAlignment="1">
      <alignment horizontal="center"/>
    </xf>
    <xf numFmtId="187" fontId="9" fillId="7" borderId="6" xfId="0" applyNumberFormat="1" applyFont="1" applyFill="1" applyBorder="1" applyAlignment="1">
      <alignment horizontal="center"/>
    </xf>
    <xf numFmtId="187" fontId="34" fillId="0" borderId="6" xfId="1" applyNumberFormat="1" applyFont="1" applyFill="1" applyBorder="1" applyAlignment="1">
      <alignment horizontal="center"/>
    </xf>
    <xf numFmtId="0" fontId="10" fillId="0" borderId="6" xfId="4" applyFont="1" applyFill="1" applyBorder="1" applyAlignment="1">
      <alignment wrapText="1"/>
    </xf>
    <xf numFmtId="192" fontId="35" fillId="0" borderId="0" xfId="0" applyNumberFormat="1" applyFont="1" applyFill="1"/>
    <xf numFmtId="187" fontId="36" fillId="2" borderId="26" xfId="1" applyNumberFormat="1" applyFont="1" applyFill="1" applyBorder="1" applyAlignment="1"/>
    <xf numFmtId="187" fontId="37" fillId="2" borderId="14" xfId="1" applyNumberFormat="1" applyFont="1" applyFill="1" applyBorder="1" applyAlignment="1"/>
    <xf numFmtId="0" fontId="10" fillId="2" borderId="22" xfId="4" applyFont="1" applyFill="1" applyBorder="1" applyAlignment="1">
      <alignment horizontal="right"/>
    </xf>
    <xf numFmtId="0" fontId="9" fillId="2" borderId="26" xfId="4" quotePrefix="1" applyFont="1" applyFill="1" applyBorder="1" applyAlignment="1">
      <alignment horizontal="center"/>
    </xf>
    <xf numFmtId="0" fontId="9" fillId="2" borderId="14" xfId="4" applyFont="1" applyFill="1" applyBorder="1" applyAlignment="1">
      <alignment horizontal="left"/>
    </xf>
    <xf numFmtId="0" fontId="9" fillId="2" borderId="14" xfId="4" applyFont="1" applyFill="1" applyBorder="1"/>
    <xf numFmtId="187" fontId="20" fillId="2" borderId="6" xfId="1" applyNumberFormat="1" applyFont="1" applyFill="1" applyBorder="1" applyAlignment="1"/>
    <xf numFmtId="0" fontId="10" fillId="2" borderId="1" xfId="4" applyFont="1" applyFill="1" applyBorder="1" applyAlignment="1">
      <alignment horizontal="right"/>
    </xf>
    <xf numFmtId="0" fontId="9" fillId="2" borderId="6" xfId="4" applyFont="1" applyFill="1" applyBorder="1" applyAlignment="1">
      <alignment horizontal="left"/>
    </xf>
    <xf numFmtId="0" fontId="9" fillId="2" borderId="6" xfId="4" applyFont="1" applyFill="1" applyBorder="1"/>
    <xf numFmtId="187" fontId="10" fillId="2" borderId="6" xfId="1" applyNumberFormat="1" applyFont="1" applyFill="1" applyBorder="1" applyAlignment="1">
      <alignment horizontal="left"/>
    </xf>
    <xf numFmtId="0" fontId="24" fillId="2" borderId="1" xfId="4" applyFont="1" applyFill="1" applyBorder="1" applyAlignment="1">
      <alignment horizontal="right"/>
    </xf>
    <xf numFmtId="0" fontId="9" fillId="2" borderId="26" xfId="4" quotePrefix="1" applyFont="1" applyFill="1" applyBorder="1" applyAlignment="1">
      <alignment horizontal="right"/>
    </xf>
    <xf numFmtId="187" fontId="9" fillId="2" borderId="6" xfId="1" applyNumberFormat="1" applyFont="1" applyFill="1" applyBorder="1" applyAlignment="1">
      <alignment horizontal="center"/>
    </xf>
    <xf numFmtId="0" fontId="13" fillId="0" borderId="6" xfId="0" applyFont="1" applyBorder="1"/>
    <xf numFmtId="187" fontId="37" fillId="4" borderId="6" xfId="1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19" fillId="5" borderId="33" xfId="0" applyFont="1" applyFill="1" applyBorder="1" applyAlignment="1">
      <alignment horizontal="left"/>
    </xf>
    <xf numFmtId="0" fontId="19" fillId="5" borderId="34" xfId="0" applyFont="1" applyFill="1" applyBorder="1" applyAlignment="1">
      <alignment horizontal="left"/>
    </xf>
    <xf numFmtId="187" fontId="20" fillId="7" borderId="22" xfId="1" applyNumberFormat="1" applyFont="1" applyFill="1" applyBorder="1"/>
    <xf numFmtId="187" fontId="37" fillId="2" borderId="22" xfId="1" applyNumberFormat="1" applyFont="1" applyFill="1" applyBorder="1"/>
    <xf numFmtId="0" fontId="32" fillId="7" borderId="1" xfId="0" applyFont="1" applyFill="1" applyBorder="1" applyAlignment="1">
      <alignment horizontal="left"/>
    </xf>
    <xf numFmtId="0" fontId="10" fillId="0" borderId="1" xfId="0" applyFont="1" applyFill="1" applyBorder="1"/>
    <xf numFmtId="187" fontId="10" fillId="6" borderId="1" xfId="1" applyNumberFormat="1" applyFont="1" applyFill="1" applyBorder="1"/>
    <xf numFmtId="187" fontId="28" fillId="7" borderId="7" xfId="1" applyNumberFormat="1" applyFont="1" applyFill="1" applyBorder="1"/>
    <xf numFmtId="187" fontId="28" fillId="7" borderId="8" xfId="1" applyNumberFormat="1" applyFont="1" applyFill="1" applyBorder="1"/>
    <xf numFmtId="187" fontId="29" fillId="7" borderId="8" xfId="1" applyNumberFormat="1" applyFont="1" applyFill="1" applyBorder="1"/>
    <xf numFmtId="187" fontId="29" fillId="7" borderId="8" xfId="1" applyNumberFormat="1" applyFont="1" applyFill="1" applyBorder="1" applyAlignment="1">
      <alignment horizontal="center"/>
    </xf>
    <xf numFmtId="187" fontId="4" fillId="0" borderId="16" xfId="1" applyNumberFormat="1" applyFont="1" applyBorder="1" applyAlignment="1">
      <alignment horizontal="left"/>
    </xf>
    <xf numFmtId="187" fontId="5" fillId="6" borderId="35" xfId="1" applyNumberFormat="1" applyFont="1" applyFill="1" applyBorder="1" applyAlignment="1">
      <alignment horizontal="left"/>
    </xf>
    <xf numFmtId="187" fontId="5" fillId="0" borderId="16" xfId="1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187" fontId="5" fillId="3" borderId="7" xfId="0" applyNumberFormat="1" applyFont="1" applyFill="1" applyBorder="1" applyAlignment="1">
      <alignment horizontal="left"/>
    </xf>
    <xf numFmtId="187" fontId="5" fillId="3" borderId="12" xfId="1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4" fontId="7" fillId="0" borderId="0" xfId="0" applyNumberFormat="1" applyFont="1"/>
    <xf numFmtId="0" fontId="7" fillId="4" borderId="36" xfId="0" applyFont="1" applyFill="1" applyBorder="1"/>
    <xf numFmtId="0" fontId="7" fillId="4" borderId="37" xfId="0" applyFont="1" applyFill="1" applyBorder="1"/>
    <xf numFmtId="187" fontId="13" fillId="0" borderId="38" xfId="1" applyNumberFormat="1" applyFont="1" applyBorder="1"/>
    <xf numFmtId="0" fontId="38" fillId="0" borderId="0" xfId="0" applyFont="1" applyFill="1" applyBorder="1"/>
    <xf numFmtId="0" fontId="10" fillId="4" borderId="1" xfId="0" applyFont="1" applyFill="1" applyBorder="1" applyAlignment="1">
      <alignment horizontal="left"/>
    </xf>
    <xf numFmtId="0" fontId="10" fillId="4" borderId="1" xfId="4" applyFont="1" applyFill="1" applyBorder="1" applyAlignment="1">
      <alignment horizontal="right"/>
    </xf>
    <xf numFmtId="0" fontId="37" fillId="4" borderId="26" xfId="4" quotePrefix="1" applyFont="1" applyFill="1" applyBorder="1" applyAlignment="1">
      <alignment horizontal="right"/>
    </xf>
    <xf numFmtId="0" fontId="37" fillId="4" borderId="6" xfId="4" applyFont="1" applyFill="1" applyBorder="1" applyAlignment="1">
      <alignment horizontal="left"/>
    </xf>
    <xf numFmtId="0" fontId="37" fillId="4" borderId="6" xfId="4" applyFont="1" applyFill="1" applyBorder="1"/>
    <xf numFmtId="0" fontId="35" fillId="0" borderId="0" xfId="0" applyFont="1" applyFill="1"/>
    <xf numFmtId="0" fontId="38" fillId="0" borderId="0" xfId="0" applyFont="1" applyFill="1"/>
    <xf numFmtId="0" fontId="35" fillId="0" borderId="0" xfId="0" applyFont="1" applyFill="1" applyBorder="1"/>
    <xf numFmtId="0" fontId="35" fillId="0" borderId="0" xfId="0" applyFont="1"/>
    <xf numFmtId="49" fontId="9" fillId="7" borderId="26" xfId="4" applyNumberFormat="1" applyFont="1" applyFill="1" applyBorder="1" applyAlignment="1">
      <alignment horizontal="right"/>
    </xf>
    <xf numFmtId="187" fontId="36" fillId="2" borderId="14" xfId="1" applyNumberFormat="1" applyFont="1" applyFill="1" applyBorder="1" applyAlignment="1">
      <alignment wrapText="1"/>
    </xf>
    <xf numFmtId="0" fontId="10" fillId="0" borderId="19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49" fontId="9" fillId="0" borderId="16" xfId="0" quotePrefix="1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13" fillId="0" borderId="22" xfId="4" applyFont="1" applyFill="1" applyBorder="1" applyAlignment="1">
      <alignment horizontal="right"/>
    </xf>
    <xf numFmtId="0" fontId="13" fillId="0" borderId="26" xfId="4" quotePrefix="1" applyFont="1" applyFill="1" applyBorder="1" applyAlignment="1">
      <alignment horizontal="right"/>
    </xf>
    <xf numFmtId="0" fontId="13" fillId="0" borderId="14" xfId="4" applyFont="1" applyFill="1" applyBorder="1" applyAlignment="1">
      <alignment horizontal="left"/>
    </xf>
    <xf numFmtId="0" fontId="13" fillId="0" borderId="14" xfId="4" applyFont="1" applyFill="1" applyBorder="1"/>
    <xf numFmtId="187" fontId="13" fillId="0" borderId="6" xfId="1" applyNumberFormat="1" applyFont="1" applyFill="1" applyBorder="1" applyAlignment="1"/>
    <xf numFmtId="0" fontId="13" fillId="4" borderId="22" xfId="4" applyFont="1" applyFill="1" applyBorder="1" applyAlignment="1">
      <alignment horizontal="right"/>
    </xf>
    <xf numFmtId="0" fontId="13" fillId="4" borderId="26" xfId="4" quotePrefix="1" applyFont="1" applyFill="1" applyBorder="1" applyAlignment="1">
      <alignment horizontal="right"/>
    </xf>
    <xf numFmtId="0" fontId="13" fillId="4" borderId="14" xfId="4" applyFont="1" applyFill="1" applyBorder="1" applyAlignment="1">
      <alignment horizontal="left"/>
    </xf>
    <xf numFmtId="0" fontId="13" fillId="4" borderId="14" xfId="4" applyFont="1" applyFill="1" applyBorder="1"/>
    <xf numFmtId="187" fontId="13" fillId="4" borderId="6" xfId="1" applyNumberFormat="1" applyFont="1" applyFill="1" applyBorder="1" applyAlignment="1"/>
    <xf numFmtId="0" fontId="13" fillId="0" borderId="1" xfId="4" applyFont="1" applyFill="1" applyBorder="1" applyAlignment="1">
      <alignment horizontal="right"/>
    </xf>
    <xf numFmtId="0" fontId="13" fillId="0" borderId="6" xfId="4" applyFont="1" applyFill="1" applyBorder="1" applyAlignment="1">
      <alignment horizontal="left"/>
    </xf>
    <xf numFmtId="187" fontId="13" fillId="0" borderId="6" xfId="1" applyNumberFormat="1" applyFont="1" applyFill="1" applyBorder="1" applyAlignment="1">
      <alignment horizontal="center"/>
    </xf>
    <xf numFmtId="0" fontId="13" fillId="0" borderId="39" xfId="0" applyFont="1" applyBorder="1" applyAlignment="1">
      <alignment horizontal="right"/>
    </xf>
    <xf numFmtId="0" fontId="13" fillId="0" borderId="40" xfId="0" applyFont="1" applyBorder="1" applyAlignment="1">
      <alignment horizontal="left"/>
    </xf>
    <xf numFmtId="0" fontId="13" fillId="0" borderId="41" xfId="0" applyFont="1" applyBorder="1"/>
    <xf numFmtId="0" fontId="13" fillId="0" borderId="24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43" fillId="0" borderId="16" xfId="0" quotePrefix="1" applyFont="1" applyFill="1" applyBorder="1" applyAlignment="1">
      <alignment horizontal="right"/>
    </xf>
    <xf numFmtId="0" fontId="43" fillId="7" borderId="16" xfId="0" quotePrefix="1" applyFont="1" applyFill="1" applyBorder="1" applyAlignment="1">
      <alignment horizontal="right"/>
    </xf>
    <xf numFmtId="49" fontId="13" fillId="4" borderId="37" xfId="1" applyNumberFormat="1" applyFont="1" applyFill="1" applyBorder="1"/>
    <xf numFmtId="0" fontId="4" fillId="4" borderId="38" xfId="0" applyFont="1" applyFill="1" applyBorder="1"/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left"/>
    </xf>
    <xf numFmtId="0" fontId="10" fillId="4" borderId="26" xfId="0" quotePrefix="1" applyFont="1" applyFill="1" applyBorder="1" applyAlignment="1">
      <alignment horizontal="right"/>
    </xf>
    <xf numFmtId="0" fontId="10" fillId="8" borderId="1" xfId="0" applyFont="1" applyFill="1" applyBorder="1" applyAlignment="1">
      <alignment horizontal="right"/>
    </xf>
    <xf numFmtId="0" fontId="10" fillId="8" borderId="26" xfId="0" quotePrefix="1" applyFont="1" applyFill="1" applyBorder="1" applyAlignment="1">
      <alignment horizontal="right"/>
    </xf>
    <xf numFmtId="0" fontId="10" fillId="8" borderId="6" xfId="0" applyFont="1" applyFill="1" applyBorder="1" applyAlignment="1">
      <alignment horizontal="left"/>
    </xf>
    <xf numFmtId="0" fontId="10" fillId="8" borderId="6" xfId="0" applyFont="1" applyFill="1" applyBorder="1"/>
    <xf numFmtId="187" fontId="10" fillId="8" borderId="6" xfId="1" applyNumberFormat="1" applyFont="1" applyFill="1" applyBorder="1" applyAlignment="1">
      <alignment horizontal="center"/>
    </xf>
    <xf numFmtId="187" fontId="44" fillId="4" borderId="6" xfId="1" applyNumberFormat="1" applyFont="1" applyFill="1" applyBorder="1" applyAlignment="1">
      <alignment horizontal="center"/>
    </xf>
    <xf numFmtId="0" fontId="39" fillId="0" borderId="0" xfId="0" applyFont="1"/>
    <xf numFmtId="0" fontId="0" fillId="0" borderId="1" xfId="0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10" fillId="0" borderId="26" xfId="0" quotePrefix="1" applyFont="1" applyFill="1" applyBorder="1" applyAlignment="1">
      <alignment horizontal="right"/>
    </xf>
    <xf numFmtId="187" fontId="0" fillId="0" borderId="0" xfId="0" applyNumberFormat="1"/>
    <xf numFmtId="187" fontId="44" fillId="0" borderId="6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87" fontId="37" fillId="0" borderId="6" xfId="1" applyNumberFormat="1" applyFont="1" applyFill="1" applyBorder="1" applyAlignment="1">
      <alignment horizontal="center"/>
    </xf>
    <xf numFmtId="0" fontId="10" fillId="0" borderId="19" xfId="0" applyFont="1" applyBorder="1"/>
    <xf numFmtId="0" fontId="7" fillId="0" borderId="22" xfId="0" applyFont="1" applyFill="1" applyBorder="1" applyAlignment="1">
      <alignment horizontal="right"/>
    </xf>
    <xf numFmtId="0" fontId="7" fillId="0" borderId="22" xfId="0" applyFont="1" applyFill="1" applyBorder="1"/>
    <xf numFmtId="0" fontId="10" fillId="0" borderId="14" xfId="0" applyFont="1" applyFill="1" applyBorder="1"/>
    <xf numFmtId="0" fontId="44" fillId="9" borderId="1" xfId="0" applyFont="1" applyFill="1" applyBorder="1" applyAlignment="1">
      <alignment horizontal="right"/>
    </xf>
    <xf numFmtId="0" fontId="44" fillId="9" borderId="16" xfId="0" quotePrefix="1" applyFont="1" applyFill="1" applyBorder="1" applyAlignment="1">
      <alignment horizontal="right"/>
    </xf>
    <xf numFmtId="0" fontId="44" fillId="9" borderId="6" xfId="0" applyFont="1" applyFill="1" applyBorder="1"/>
    <xf numFmtId="0" fontId="9" fillId="7" borderId="1" xfId="0" quotePrefix="1" applyFont="1" applyFill="1" applyBorder="1" applyAlignment="1">
      <alignment horizontal="center"/>
    </xf>
    <xf numFmtId="0" fontId="9" fillId="7" borderId="16" xfId="0" quotePrefix="1" applyFont="1" applyFill="1" applyBorder="1" applyAlignment="1">
      <alignment horizontal="center"/>
    </xf>
    <xf numFmtId="0" fontId="9" fillId="7" borderId="6" xfId="0" quotePrefix="1" applyFont="1" applyFill="1" applyBorder="1" applyAlignment="1">
      <alignment horizontal="center"/>
    </xf>
    <xf numFmtId="0" fontId="9" fillId="7" borderId="16" xfId="0" quotePrefix="1" applyFont="1" applyFill="1" applyBorder="1" applyAlignment="1">
      <alignment horizontal="left"/>
    </xf>
    <xf numFmtId="184" fontId="7" fillId="0" borderId="0" xfId="0" applyNumberFormat="1" applyFont="1"/>
    <xf numFmtId="184" fontId="10" fillId="0" borderId="0" xfId="0" applyNumberFormat="1" applyFont="1" applyBorder="1" applyAlignment="1">
      <alignment horizontal="center"/>
    </xf>
    <xf numFmtId="184" fontId="10" fillId="3" borderId="0" xfId="0" applyNumberFormat="1" applyFont="1" applyFill="1" applyBorder="1"/>
    <xf numFmtId="184" fontId="13" fillId="0" borderId="41" xfId="1" applyNumberFormat="1" applyFont="1" applyFill="1" applyBorder="1"/>
    <xf numFmtId="184" fontId="13" fillId="0" borderId="6" xfId="1" applyNumberFormat="1" applyFont="1" applyBorder="1"/>
    <xf numFmtId="184" fontId="10" fillId="0" borderId="6" xfId="1" applyNumberFormat="1" applyFont="1" applyBorder="1"/>
    <xf numFmtId="184" fontId="10" fillId="0" borderId="8" xfId="1" applyNumberFormat="1" applyFont="1" applyBorder="1"/>
    <xf numFmtId="184" fontId="10" fillId="0" borderId="42" xfId="1" applyNumberFormat="1" applyFont="1" applyBorder="1" applyAlignment="1">
      <alignment horizontal="center"/>
    </xf>
    <xf numFmtId="184" fontId="10" fillId="3" borderId="9" xfId="1" applyNumberFormat="1" applyFont="1" applyFill="1" applyBorder="1"/>
    <xf numFmtId="184" fontId="10" fillId="2" borderId="8" xfId="1" applyNumberFormat="1" applyFont="1" applyFill="1" applyBorder="1"/>
    <xf numFmtId="184" fontId="10" fillId="4" borderId="0" xfId="1" applyNumberFormat="1" applyFont="1" applyFill="1" applyBorder="1"/>
    <xf numFmtId="184" fontId="10" fillId="3" borderId="43" xfId="1" applyNumberFormat="1" applyFont="1" applyFill="1" applyBorder="1"/>
    <xf numFmtId="184" fontId="10" fillId="0" borderId="6" xfId="1" applyNumberFormat="1" applyFont="1" applyFill="1" applyBorder="1"/>
    <xf numFmtId="184" fontId="10" fillId="0" borderId="44" xfId="1" applyNumberFormat="1" applyFont="1" applyBorder="1"/>
    <xf numFmtId="184" fontId="10" fillId="0" borderId="0" xfId="1" applyNumberFormat="1" applyFont="1" applyBorder="1"/>
    <xf numFmtId="184" fontId="10" fillId="0" borderId="19" xfId="1" applyNumberFormat="1" applyFont="1" applyBorder="1"/>
    <xf numFmtId="184" fontId="10" fillId="0" borderId="0" xfId="1" applyNumberFormat="1" applyFont="1" applyFill="1"/>
    <xf numFmtId="184" fontId="31" fillId="0" borderId="6" xfId="1" applyNumberFormat="1" applyFont="1" applyBorder="1"/>
    <xf numFmtId="184" fontId="44" fillId="0" borderId="6" xfId="1" applyNumberFormat="1" applyFont="1" applyBorder="1"/>
    <xf numFmtId="184" fontId="44" fillId="4" borderId="6" xfId="1" applyNumberFormat="1" applyFont="1" applyFill="1" applyBorder="1"/>
    <xf numFmtId="184" fontId="44" fillId="0" borderId="6" xfId="1" applyNumberFormat="1" applyFont="1" applyFill="1" applyBorder="1"/>
    <xf numFmtId="184" fontId="44" fillId="0" borderId="19" xfId="1" applyNumberFormat="1" applyFont="1" applyBorder="1"/>
    <xf numFmtId="184" fontId="44" fillId="0" borderId="19" xfId="1" applyNumberFormat="1" applyFont="1" applyFill="1" applyBorder="1"/>
    <xf numFmtId="184" fontId="7" fillId="0" borderId="0" xfId="1" applyNumberFormat="1" applyFont="1"/>
    <xf numFmtId="184" fontId="10" fillId="0" borderId="45" xfId="1" applyNumberFormat="1" applyFont="1" applyFill="1" applyBorder="1"/>
    <xf numFmtId="184" fontId="10" fillId="0" borderId="46" xfId="1" applyNumberFormat="1" applyFont="1" applyFill="1" applyBorder="1"/>
    <xf numFmtId="184" fontId="10" fillId="2" borderId="6" xfId="1" applyNumberFormat="1" applyFont="1" applyFill="1" applyBorder="1"/>
    <xf numFmtId="184" fontId="10" fillId="0" borderId="35" xfId="1" applyNumberFormat="1" applyFont="1" applyBorder="1"/>
    <xf numFmtId="187" fontId="13" fillId="4" borderId="38" xfId="1" applyNumberFormat="1" applyFont="1" applyFill="1" applyBorder="1"/>
    <xf numFmtId="0" fontId="4" fillId="0" borderId="47" xfId="0" applyFont="1" applyBorder="1" applyAlignment="1">
      <alignment horizontal="left"/>
    </xf>
    <xf numFmtId="187" fontId="4" fillId="0" borderId="47" xfId="1" applyNumberFormat="1" applyFont="1" applyBorder="1" applyAlignment="1">
      <alignment horizontal="left"/>
    </xf>
    <xf numFmtId="0" fontId="7" fillId="9" borderId="36" xfId="0" applyFont="1" applyFill="1" applyBorder="1"/>
    <xf numFmtId="49" fontId="13" fillId="9" borderId="31" xfId="1" applyNumberFormat="1" applyFont="1" applyFill="1" applyBorder="1"/>
    <xf numFmtId="184" fontId="10" fillId="0" borderId="48" xfId="1" applyNumberFormat="1" applyFont="1" applyFill="1" applyBorder="1"/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" borderId="49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50" xfId="0" applyFont="1" applyFill="1" applyBorder="1" applyAlignment="1">
      <alignment horizontal="left"/>
    </xf>
    <xf numFmtId="0" fontId="10" fillId="3" borderId="4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51" xfId="0" applyFont="1" applyBorder="1" applyAlignment="1">
      <alignment horizontal="center"/>
    </xf>
    <xf numFmtId="14" fontId="9" fillId="0" borderId="0" xfId="0" applyNumberFormat="1" applyFont="1"/>
    <xf numFmtId="0" fontId="9" fillId="0" borderId="0" xfId="0" applyFont="1" applyAlignment="1">
      <alignment horizontal="center" wrapText="1"/>
    </xf>
    <xf numFmtId="0" fontId="9" fillId="0" borderId="0" xfId="0" applyFont="1"/>
  </cellXfs>
  <cellStyles count="10">
    <cellStyle name="Čiarka" xfId="1" builtinId="3"/>
    <cellStyle name="Mena" xfId="2" builtinId="4"/>
    <cellStyle name="Mena 2" xfId="3"/>
    <cellStyle name="Normálna 2" xfId="4"/>
    <cellStyle name="Normálna 2 2" xfId="5"/>
    <cellStyle name="Normálne" xfId="0" builtinId="0"/>
    <cellStyle name="normálne 2" xfId="6"/>
    <cellStyle name="Percentá" xfId="7" builtinId="5"/>
    <cellStyle name="ÚroveňRiadka_2" xfId="8"/>
    <cellStyle name="ÚroveňStĺpca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13</xdr:row>
      <xdr:rowOff>28575</xdr:rowOff>
    </xdr:from>
    <xdr:to>
      <xdr:col>4</xdr:col>
      <xdr:colOff>504825</xdr:colOff>
      <xdr:row>20</xdr:row>
      <xdr:rowOff>142875</xdr:rowOff>
    </xdr:to>
    <xdr:pic>
      <xdr:nvPicPr>
        <xdr:cNvPr id="1803" name="Obrázo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14575"/>
          <a:ext cx="1095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3"/>
  <sheetViews>
    <sheetView tabSelected="1" workbookViewId="0">
      <selection activeCell="I27" sqref="I27"/>
    </sheetView>
  </sheetViews>
  <sheetFormatPr defaultRowHeight="12.75" x14ac:dyDescent="0.2"/>
  <cols>
    <col min="4" max="4" width="11.7109375" customWidth="1"/>
    <col min="5" max="5" width="15.42578125" bestFit="1" customWidth="1"/>
    <col min="6" max="6" width="17.42578125" customWidth="1"/>
  </cols>
  <sheetData>
    <row r="4" spans="1:7" ht="27" x14ac:dyDescent="0.35">
      <c r="A4" s="393" t="s">
        <v>75</v>
      </c>
      <c r="B4" s="393"/>
      <c r="C4" s="393"/>
      <c r="D4" s="393"/>
      <c r="E4" s="393"/>
      <c r="F4" s="393"/>
      <c r="G4" s="393"/>
    </row>
    <row r="13" spans="1:7" x14ac:dyDescent="0.2">
      <c r="A13" s="394"/>
      <c r="B13" s="394"/>
      <c r="C13" s="394"/>
      <c r="D13" s="394"/>
      <c r="E13" s="394"/>
      <c r="F13" s="394"/>
      <c r="G13" s="394"/>
    </row>
    <row r="14" spans="1:7" x14ac:dyDescent="0.2">
      <c r="A14" s="394"/>
      <c r="B14" s="394"/>
      <c r="C14" s="394"/>
      <c r="D14" s="394"/>
      <c r="E14" s="394"/>
      <c r="F14" s="394"/>
      <c r="G14" s="394"/>
    </row>
    <row r="15" spans="1:7" x14ac:dyDescent="0.2">
      <c r="A15" s="394"/>
      <c r="B15" s="394"/>
      <c r="C15" s="394"/>
      <c r="D15" s="394"/>
      <c r="E15" s="394"/>
      <c r="F15" s="394"/>
      <c r="G15" s="394"/>
    </row>
    <row r="16" spans="1:7" x14ac:dyDescent="0.2">
      <c r="A16" s="394"/>
      <c r="B16" s="394"/>
      <c r="C16" s="394"/>
      <c r="D16" s="394"/>
      <c r="E16" s="394"/>
      <c r="F16" s="394"/>
      <c r="G16" s="394"/>
    </row>
    <row r="17" spans="1:7" x14ac:dyDescent="0.2">
      <c r="A17" s="394"/>
      <c r="B17" s="394"/>
      <c r="C17" s="394"/>
      <c r="D17" s="394"/>
      <c r="E17" s="394"/>
      <c r="F17" s="394"/>
      <c r="G17" s="394"/>
    </row>
    <row r="18" spans="1:7" x14ac:dyDescent="0.2">
      <c r="A18" s="394"/>
      <c r="B18" s="394"/>
      <c r="C18" s="394"/>
      <c r="D18" s="394"/>
      <c r="E18" s="394"/>
      <c r="F18" s="394"/>
      <c r="G18" s="394"/>
    </row>
    <row r="19" spans="1:7" x14ac:dyDescent="0.2">
      <c r="A19" s="394"/>
      <c r="B19" s="394"/>
      <c r="C19" s="394"/>
      <c r="D19" s="394"/>
      <c r="E19" s="394"/>
      <c r="F19" s="394"/>
      <c r="G19" s="394"/>
    </row>
    <row r="20" spans="1:7" x14ac:dyDescent="0.2">
      <c r="A20" s="394"/>
      <c r="B20" s="394"/>
      <c r="C20" s="394"/>
      <c r="D20" s="394"/>
      <c r="E20" s="394"/>
      <c r="F20" s="394"/>
      <c r="G20" s="394"/>
    </row>
    <row r="21" spans="1:7" x14ac:dyDescent="0.2">
      <c r="A21" s="394"/>
      <c r="B21" s="394"/>
      <c r="C21" s="394"/>
      <c r="D21" s="394"/>
      <c r="E21" s="394"/>
      <c r="F21" s="394"/>
      <c r="G21" s="394"/>
    </row>
    <row r="22" spans="1:7" ht="18" customHeight="1" x14ac:dyDescent="0.2">
      <c r="A22" s="394"/>
      <c r="B22" s="394"/>
      <c r="C22" s="394"/>
      <c r="D22" s="394"/>
      <c r="E22" s="394"/>
      <c r="F22" s="394"/>
      <c r="G22" s="394"/>
    </row>
    <row r="23" spans="1:7" ht="20.25" x14ac:dyDescent="0.3">
      <c r="B23" s="75"/>
      <c r="D23" s="199"/>
    </row>
    <row r="24" spans="1:7" ht="20.25" x14ac:dyDescent="0.3">
      <c r="A24" s="392" t="s">
        <v>425</v>
      </c>
      <c r="B24" s="392"/>
      <c r="C24" s="392"/>
      <c r="D24" s="392"/>
      <c r="E24" s="392"/>
      <c r="F24" s="392"/>
      <c r="G24" s="392"/>
    </row>
    <row r="25" spans="1:7" ht="20.25" x14ac:dyDescent="0.3">
      <c r="B25" s="194"/>
      <c r="C25" s="331"/>
      <c r="D25" s="331"/>
      <c r="E25" s="331"/>
      <c r="F25" s="194"/>
      <c r="G25" s="194"/>
    </row>
    <row r="26" spans="1:7" ht="20.25" x14ac:dyDescent="0.3">
      <c r="A26" s="392" t="s">
        <v>426</v>
      </c>
      <c r="B26" s="392"/>
      <c r="C26" s="392"/>
      <c r="D26" s="392"/>
      <c r="E26" s="392"/>
      <c r="F26" s="392"/>
      <c r="G26" s="392"/>
    </row>
    <row r="27" spans="1:7" ht="20.25" x14ac:dyDescent="0.3">
      <c r="B27" s="194"/>
      <c r="C27" s="194"/>
      <c r="D27" s="129"/>
      <c r="E27" s="194"/>
      <c r="F27" s="194"/>
      <c r="G27" s="194"/>
    </row>
    <row r="28" spans="1:7" ht="18" x14ac:dyDescent="0.25">
      <c r="B28" s="75"/>
      <c r="C28" s="75"/>
      <c r="D28" s="75"/>
      <c r="E28" s="75"/>
      <c r="F28" s="75"/>
    </row>
    <row r="29" spans="1:7" ht="18" x14ac:dyDescent="0.25">
      <c r="B29" s="75"/>
      <c r="C29" s="75"/>
      <c r="D29" s="75"/>
      <c r="E29" s="75"/>
      <c r="F29" s="75"/>
    </row>
    <row r="30" spans="1:7" ht="18" x14ac:dyDescent="0.25">
      <c r="B30" s="75"/>
      <c r="C30" s="75"/>
      <c r="D30" s="75"/>
      <c r="E30" s="75"/>
      <c r="F30" s="75"/>
    </row>
    <row r="31" spans="1:7" ht="18" x14ac:dyDescent="0.25">
      <c r="B31" s="75"/>
      <c r="C31" s="75"/>
      <c r="D31" s="75"/>
      <c r="E31" s="75"/>
      <c r="F31" s="75"/>
    </row>
    <row r="32" spans="1:7" ht="18" x14ac:dyDescent="0.25">
      <c r="B32" s="75"/>
      <c r="C32" s="75"/>
      <c r="D32" s="75"/>
      <c r="E32" s="75"/>
      <c r="F32" s="75"/>
    </row>
    <row r="33" spans="1:7" ht="18" x14ac:dyDescent="0.25">
      <c r="B33" s="75"/>
      <c r="C33" s="75"/>
      <c r="D33" s="75"/>
      <c r="E33" s="75"/>
      <c r="F33" s="75"/>
    </row>
    <row r="34" spans="1:7" ht="18" x14ac:dyDescent="0.25">
      <c r="B34" s="75"/>
      <c r="C34" s="75"/>
      <c r="D34" s="75"/>
      <c r="E34" s="75"/>
      <c r="F34" s="75"/>
    </row>
    <row r="35" spans="1:7" ht="18" x14ac:dyDescent="0.25">
      <c r="B35" s="75"/>
      <c r="C35" s="75"/>
      <c r="D35" s="75"/>
      <c r="E35" s="75"/>
      <c r="F35" s="75"/>
    </row>
    <row r="36" spans="1:7" ht="18" x14ac:dyDescent="0.25">
      <c r="B36" s="75"/>
      <c r="C36" s="75"/>
      <c r="D36" s="75"/>
      <c r="E36" s="75"/>
      <c r="F36" s="75"/>
    </row>
    <row r="37" spans="1:7" ht="18" x14ac:dyDescent="0.25">
      <c r="B37" s="75"/>
      <c r="C37" s="75"/>
      <c r="D37" s="75"/>
      <c r="E37" s="75"/>
      <c r="F37" s="75"/>
    </row>
    <row r="38" spans="1:7" ht="18" x14ac:dyDescent="0.25">
      <c r="A38" s="74"/>
      <c r="B38" s="75"/>
      <c r="C38" s="75"/>
      <c r="D38" s="75"/>
      <c r="E38" s="75"/>
      <c r="F38" s="75"/>
    </row>
    <row r="39" spans="1:7" ht="34.5" customHeight="1" x14ac:dyDescent="0.25">
      <c r="A39" s="402" t="s">
        <v>431</v>
      </c>
      <c r="B39" s="402"/>
      <c r="C39" s="402"/>
      <c r="D39" s="402"/>
      <c r="E39" s="402"/>
      <c r="F39" s="402"/>
      <c r="G39" s="402"/>
    </row>
    <row r="40" spans="1:7" ht="15.75" x14ac:dyDescent="0.25">
      <c r="A40" s="403"/>
      <c r="B40" s="403"/>
      <c r="C40" s="403"/>
      <c r="D40" s="403"/>
      <c r="E40" s="403"/>
      <c r="F40" s="401"/>
      <c r="G40" s="403"/>
    </row>
    <row r="41" spans="1:7" ht="18.75" x14ac:dyDescent="0.3">
      <c r="A41" s="74"/>
      <c r="B41" s="75"/>
      <c r="C41" s="75"/>
      <c r="D41" s="75"/>
      <c r="E41" s="75"/>
      <c r="F41" s="197"/>
    </row>
    <row r="42" spans="1:7" ht="18" x14ac:dyDescent="0.25">
      <c r="A42" s="18"/>
      <c r="B42" s="75"/>
      <c r="C42" s="75"/>
      <c r="D42" s="75"/>
      <c r="E42" s="75"/>
      <c r="F42" s="198"/>
    </row>
    <row r="43" spans="1:7" ht="18" x14ac:dyDescent="0.25">
      <c r="B43" s="75"/>
      <c r="C43" s="75"/>
      <c r="D43" s="75"/>
      <c r="E43" s="75"/>
      <c r="F43" s="18"/>
    </row>
    <row r="44" spans="1:7" ht="18" x14ac:dyDescent="0.25">
      <c r="B44" s="75"/>
      <c r="C44" s="75"/>
      <c r="D44" s="75"/>
      <c r="E44" s="75"/>
      <c r="F44" s="75"/>
    </row>
    <row r="45" spans="1:7" ht="18" x14ac:dyDescent="0.25">
      <c r="A45" s="74"/>
      <c r="B45" s="75"/>
      <c r="C45" s="75"/>
      <c r="D45" s="75"/>
      <c r="E45" s="75"/>
      <c r="F45" s="75"/>
    </row>
    <row r="46" spans="1:7" ht="18" x14ac:dyDescent="0.25">
      <c r="A46" s="74"/>
      <c r="B46" s="75"/>
      <c r="C46" s="75"/>
      <c r="D46" s="75"/>
      <c r="E46" s="195"/>
      <c r="F46" s="196"/>
    </row>
    <row r="47" spans="1:7" ht="18" x14ac:dyDescent="0.25">
      <c r="A47" s="74"/>
      <c r="B47" s="75"/>
      <c r="C47" s="75"/>
      <c r="D47" s="75"/>
      <c r="E47" s="75"/>
      <c r="F47" s="196"/>
    </row>
    <row r="48" spans="1:7" ht="18.75" x14ac:dyDescent="0.3">
      <c r="A48" s="74"/>
      <c r="B48" s="75"/>
      <c r="C48" s="75"/>
      <c r="D48" s="75"/>
      <c r="E48" s="75"/>
      <c r="F48" s="197"/>
    </row>
    <row r="49" spans="1:9" ht="18" x14ac:dyDescent="0.25">
      <c r="A49" s="74"/>
      <c r="B49" s="75"/>
      <c r="C49" s="75"/>
      <c r="D49" s="75"/>
      <c r="E49" s="75"/>
      <c r="F49" s="198"/>
    </row>
    <row r="52" spans="1:9" ht="15" x14ac:dyDescent="0.2">
      <c r="A52" s="18"/>
      <c r="B52" s="18"/>
      <c r="C52" s="18"/>
      <c r="D52" s="277"/>
      <c r="E52" s="18"/>
      <c r="G52" s="18"/>
      <c r="H52" s="18"/>
      <c r="I52" s="18"/>
    </row>
    <row r="53" spans="1:9" x14ac:dyDescent="0.2">
      <c r="A53" s="74"/>
      <c r="F53" s="74"/>
    </row>
  </sheetData>
  <mergeCells count="5">
    <mergeCell ref="A24:G24"/>
    <mergeCell ref="A26:G26"/>
    <mergeCell ref="A4:G4"/>
    <mergeCell ref="A13:G22"/>
    <mergeCell ref="A39:G39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X99"/>
  <sheetViews>
    <sheetView zoomScale="85" zoomScaleNormal="85" workbookViewId="0">
      <selection sqref="A1:G99"/>
    </sheetView>
  </sheetViews>
  <sheetFormatPr defaultRowHeight="15" x14ac:dyDescent="0.2"/>
  <cols>
    <col min="1" max="1" width="9.140625" style="18"/>
    <col min="2" max="2" width="6.85546875" style="88" customWidth="1"/>
    <col min="3" max="3" width="10.85546875" style="18" customWidth="1"/>
    <col min="4" max="4" width="51.7109375" style="18" customWidth="1"/>
    <col min="5" max="5" width="17" style="350" customWidth="1"/>
    <col min="6" max="6" width="16.85546875" style="350" customWidth="1"/>
    <col min="7" max="7" width="16.42578125" style="350" customWidth="1"/>
    <col min="8" max="8" width="17.5703125" style="101" customWidth="1"/>
    <col min="9" max="9" width="18.5703125" style="102" customWidth="1"/>
    <col min="10" max="10" width="17.42578125" style="102" customWidth="1"/>
    <col min="11" max="11" width="16.42578125" style="102" customWidth="1"/>
    <col min="12" max="12" width="19.140625" style="102" customWidth="1"/>
    <col min="13" max="13" width="13.85546875" style="102" customWidth="1"/>
    <col min="14" max="14" width="13.42578125" style="102" customWidth="1"/>
    <col min="15" max="16" width="13.140625" style="102" bestFit="1" customWidth="1"/>
    <col min="17" max="50" width="9.140625" style="102"/>
    <col min="51" max="16384" width="9.140625" style="18"/>
  </cols>
  <sheetData>
    <row r="2" spans="2:15" ht="18.75" x14ac:dyDescent="0.3">
      <c r="C2" s="396" t="s">
        <v>427</v>
      </c>
      <c r="D2" s="396"/>
    </row>
    <row r="3" spans="2:15" ht="18.75" x14ac:dyDescent="0.3">
      <c r="C3" s="396" t="s">
        <v>428</v>
      </c>
      <c r="D3" s="396"/>
    </row>
    <row r="4" spans="2:15" ht="16.5" thickBot="1" x14ac:dyDescent="0.3">
      <c r="C4" s="385"/>
      <c r="D4" s="385"/>
      <c r="E4" s="351"/>
      <c r="F4" s="351"/>
      <c r="G4" s="351"/>
    </row>
    <row r="5" spans="2:15" ht="15.75" x14ac:dyDescent="0.25">
      <c r="B5" s="275" t="s">
        <v>78</v>
      </c>
      <c r="C5" s="20" t="s">
        <v>52</v>
      </c>
      <c r="D5" s="21"/>
      <c r="E5" s="2" t="s">
        <v>375</v>
      </c>
      <c r="F5" s="2" t="s">
        <v>375</v>
      </c>
      <c r="G5" s="2" t="s">
        <v>375</v>
      </c>
    </row>
    <row r="6" spans="2:15" ht="16.5" thickBot="1" x14ac:dyDescent="0.3">
      <c r="B6" s="276" t="s">
        <v>79</v>
      </c>
      <c r="C6" s="22" t="s">
        <v>191</v>
      </c>
      <c r="D6" s="22" t="s">
        <v>53</v>
      </c>
      <c r="E6" s="4" t="s">
        <v>407</v>
      </c>
      <c r="F6" s="4" t="s">
        <v>408</v>
      </c>
      <c r="G6" s="4" t="s">
        <v>409</v>
      </c>
    </row>
    <row r="7" spans="2:15" ht="4.5" hidden="1" customHeight="1" thickBot="1" x14ac:dyDescent="0.3">
      <c r="B7" s="253"/>
      <c r="C7" s="386"/>
      <c r="D7" s="387"/>
      <c r="E7" s="351"/>
      <c r="F7" s="351"/>
      <c r="G7" s="351"/>
    </row>
    <row r="8" spans="2:15" ht="16.5" thickBot="1" x14ac:dyDescent="0.3">
      <c r="B8" s="97"/>
      <c r="C8" s="388" t="s">
        <v>63</v>
      </c>
      <c r="D8" s="389"/>
      <c r="E8" s="352"/>
      <c r="F8" s="352"/>
      <c r="G8" s="352"/>
    </row>
    <row r="9" spans="2:15" ht="16.5" thickTop="1" x14ac:dyDescent="0.25">
      <c r="B9" s="311">
        <v>41</v>
      </c>
      <c r="C9" s="312">
        <v>111003</v>
      </c>
      <c r="D9" s="313" t="s">
        <v>34</v>
      </c>
      <c r="E9" s="353">
        <v>454409</v>
      </c>
      <c r="F9" s="353">
        <v>460315</v>
      </c>
      <c r="G9" s="353">
        <v>458682</v>
      </c>
    </row>
    <row r="10" spans="2:15" ht="15.75" x14ac:dyDescent="0.25">
      <c r="B10" s="314">
        <v>41</v>
      </c>
      <c r="C10" s="315">
        <v>121001</v>
      </c>
      <c r="D10" s="251" t="s">
        <v>16</v>
      </c>
      <c r="E10" s="354">
        <v>50071</v>
      </c>
      <c r="F10" s="354">
        <v>50200</v>
      </c>
      <c r="G10" s="354">
        <v>50700</v>
      </c>
    </row>
    <row r="11" spans="2:15" ht="15.75" x14ac:dyDescent="0.25">
      <c r="B11" s="125">
        <v>41</v>
      </c>
      <c r="C11" s="25">
        <v>121002</v>
      </c>
      <c r="D11" s="26" t="s">
        <v>17</v>
      </c>
      <c r="E11" s="355">
        <v>42525</v>
      </c>
      <c r="F11" s="355">
        <v>42700</v>
      </c>
      <c r="G11" s="355">
        <v>42900</v>
      </c>
    </row>
    <row r="12" spans="2:15" ht="16.5" thickBot="1" x14ac:dyDescent="0.3">
      <c r="B12" s="126">
        <v>41</v>
      </c>
      <c r="C12" s="27">
        <v>121003</v>
      </c>
      <c r="D12" s="28" t="s">
        <v>217</v>
      </c>
      <c r="E12" s="356">
        <v>370</v>
      </c>
      <c r="F12" s="356">
        <v>370</v>
      </c>
      <c r="G12" s="356">
        <v>370</v>
      </c>
      <c r="M12" s="103"/>
      <c r="N12" s="104"/>
      <c r="O12" s="105"/>
    </row>
    <row r="13" spans="2:15" ht="16.5" thickBot="1" x14ac:dyDescent="0.3">
      <c r="C13" s="387"/>
      <c r="D13" s="387"/>
      <c r="E13" s="357"/>
      <c r="F13" s="357"/>
      <c r="G13" s="357"/>
    </row>
    <row r="14" spans="2:15" ht="15.75" x14ac:dyDescent="0.25">
      <c r="B14" s="96"/>
      <c r="C14" s="388" t="s">
        <v>62</v>
      </c>
      <c r="D14" s="389"/>
      <c r="E14" s="358"/>
      <c r="F14" s="358"/>
      <c r="G14" s="358"/>
    </row>
    <row r="15" spans="2:15" ht="15.75" x14ac:dyDescent="0.25">
      <c r="B15" s="86">
        <v>41</v>
      </c>
      <c r="C15" s="25">
        <v>133001</v>
      </c>
      <c r="D15" s="26" t="s">
        <v>13</v>
      </c>
      <c r="E15" s="355">
        <v>1545</v>
      </c>
      <c r="F15" s="355">
        <v>1545</v>
      </c>
      <c r="G15" s="355">
        <v>1545</v>
      </c>
    </row>
    <row r="16" spans="2:15" ht="15.75" x14ac:dyDescent="0.25">
      <c r="B16" s="86">
        <v>71</v>
      </c>
      <c r="C16" s="25">
        <v>133015</v>
      </c>
      <c r="D16" s="26" t="s">
        <v>394</v>
      </c>
      <c r="E16" s="355">
        <v>4000</v>
      </c>
      <c r="F16" s="355"/>
      <c r="G16" s="355"/>
    </row>
    <row r="17" spans="2:17" ht="15.75" x14ac:dyDescent="0.25">
      <c r="B17" s="86">
        <v>41</v>
      </c>
      <c r="C17" s="25">
        <v>133012</v>
      </c>
      <c r="D17" s="26" t="s">
        <v>22</v>
      </c>
      <c r="E17" s="355">
        <v>700</v>
      </c>
      <c r="F17" s="355">
        <v>700</v>
      </c>
      <c r="G17" s="355">
        <v>700</v>
      </c>
      <c r="M17" s="106"/>
      <c r="N17" s="107"/>
    </row>
    <row r="18" spans="2:17" ht="15.75" x14ac:dyDescent="0.25">
      <c r="B18" s="86">
        <v>41</v>
      </c>
      <c r="C18" s="25">
        <v>133013</v>
      </c>
      <c r="D18" s="26" t="s">
        <v>218</v>
      </c>
      <c r="E18" s="355">
        <v>35000</v>
      </c>
      <c r="F18" s="355">
        <v>35500</v>
      </c>
      <c r="G18" s="355">
        <v>35700</v>
      </c>
      <c r="M18" s="39"/>
      <c r="N18" s="42"/>
    </row>
    <row r="19" spans="2:17" ht="16.5" thickBot="1" x14ac:dyDescent="0.3">
      <c r="B19" s="90"/>
      <c r="C19" s="31"/>
      <c r="D19" s="32"/>
      <c r="E19" s="359">
        <f>SUM(E9:E18)</f>
        <v>588620</v>
      </c>
      <c r="F19" s="359">
        <f>SUM(F9:F18)</f>
        <v>591330</v>
      </c>
      <c r="G19" s="359">
        <f>SUM(G9:G18)</f>
        <v>590597</v>
      </c>
      <c r="M19" s="42"/>
      <c r="N19" s="42"/>
    </row>
    <row r="20" spans="2:17" ht="16.5" thickBot="1" x14ac:dyDescent="0.3">
      <c r="C20" s="34"/>
      <c r="D20" s="35"/>
      <c r="E20" s="360"/>
      <c r="F20" s="360"/>
      <c r="G20" s="360"/>
      <c r="M20" s="42"/>
      <c r="N20" s="42"/>
    </row>
    <row r="21" spans="2:17" ht="15.75" x14ac:dyDescent="0.25">
      <c r="B21" s="96"/>
      <c r="C21" s="388" t="s">
        <v>64</v>
      </c>
      <c r="D21" s="389"/>
      <c r="E21" s="358"/>
      <c r="F21" s="358"/>
      <c r="G21" s="358"/>
      <c r="M21" s="42"/>
      <c r="N21" s="42"/>
    </row>
    <row r="22" spans="2:17" ht="15.75" x14ac:dyDescent="0.25">
      <c r="B22" s="86">
        <v>41</v>
      </c>
      <c r="C22" s="25">
        <v>212002</v>
      </c>
      <c r="D22" s="26" t="s">
        <v>23</v>
      </c>
      <c r="E22" s="355">
        <v>6576</v>
      </c>
      <c r="F22" s="355">
        <v>6576</v>
      </c>
      <c r="G22" s="355">
        <v>6576</v>
      </c>
      <c r="H22" s="337"/>
      <c r="I22" s="337"/>
      <c r="J22" s="337"/>
      <c r="K22" s="337"/>
      <c r="L22" s="337"/>
      <c r="M22" s="337"/>
      <c r="N22" s="337"/>
      <c r="O22" s="337"/>
      <c r="P22" s="337"/>
    </row>
    <row r="23" spans="2:17" ht="15.75" x14ac:dyDescent="0.25">
      <c r="B23" s="86">
        <v>41</v>
      </c>
      <c r="C23" s="25">
        <v>212002</v>
      </c>
      <c r="D23" s="26" t="s">
        <v>338</v>
      </c>
      <c r="E23" s="355"/>
      <c r="F23" s="355"/>
      <c r="G23" s="355"/>
      <c r="H23" s="337"/>
      <c r="I23" s="337"/>
      <c r="J23" s="337"/>
      <c r="K23" s="337"/>
      <c r="L23" s="337"/>
      <c r="M23" s="337"/>
      <c r="N23" s="337"/>
      <c r="O23" s="337"/>
      <c r="P23" s="337"/>
    </row>
    <row r="24" spans="2:17" ht="15.75" x14ac:dyDescent="0.25">
      <c r="B24" s="212">
        <v>41</v>
      </c>
      <c r="C24" s="213">
        <v>212003</v>
      </c>
      <c r="D24" s="251" t="s">
        <v>192</v>
      </c>
      <c r="E24" s="355">
        <v>3500</v>
      </c>
      <c r="F24" s="355">
        <v>3200</v>
      </c>
      <c r="G24" s="355">
        <v>3200</v>
      </c>
      <c r="H24" s="108"/>
      <c r="I24" s="109"/>
      <c r="J24" s="110"/>
      <c r="K24" s="111"/>
      <c r="L24" s="109"/>
      <c r="M24" s="109"/>
      <c r="N24" s="109"/>
      <c r="O24" s="109"/>
      <c r="P24" s="109"/>
      <c r="Q24" s="19"/>
    </row>
    <row r="25" spans="2:17" ht="15.75" x14ac:dyDescent="0.25">
      <c r="B25" s="212">
        <v>41</v>
      </c>
      <c r="C25" s="213">
        <v>212003</v>
      </c>
      <c r="D25" s="211" t="s">
        <v>143</v>
      </c>
      <c r="E25" s="354">
        <v>18000</v>
      </c>
      <c r="F25" s="354">
        <v>18000</v>
      </c>
      <c r="G25" s="354">
        <v>18000</v>
      </c>
      <c r="H25" s="108"/>
      <c r="I25" s="109"/>
      <c r="J25" s="110"/>
      <c r="K25" s="111"/>
      <c r="L25" s="109"/>
      <c r="M25" s="109"/>
      <c r="N25" s="109"/>
      <c r="O25" s="109"/>
      <c r="P25" s="109"/>
      <c r="Q25" s="19"/>
    </row>
    <row r="26" spans="2:17" ht="15.75" x14ac:dyDescent="0.25">
      <c r="B26" s="212">
        <v>41</v>
      </c>
      <c r="C26" s="213">
        <v>212003</v>
      </c>
      <c r="D26" s="211" t="s">
        <v>144</v>
      </c>
      <c r="E26" s="355">
        <v>7200</v>
      </c>
      <c r="F26" s="355">
        <v>3917</v>
      </c>
      <c r="G26" s="355">
        <v>3917</v>
      </c>
      <c r="H26" s="108"/>
      <c r="I26" s="109"/>
      <c r="J26" s="110"/>
      <c r="K26" s="111"/>
      <c r="L26" s="109"/>
      <c r="M26" s="109"/>
      <c r="N26" s="109"/>
      <c r="O26" s="109"/>
      <c r="P26" s="109"/>
      <c r="Q26" s="19"/>
    </row>
    <row r="27" spans="2:17" ht="15.75" x14ac:dyDescent="0.25">
      <c r="B27" s="212">
        <v>41</v>
      </c>
      <c r="C27" s="213">
        <v>212003</v>
      </c>
      <c r="D27" s="251" t="s">
        <v>338</v>
      </c>
      <c r="E27" s="355">
        <v>6800</v>
      </c>
      <c r="F27" s="355"/>
      <c r="G27" s="355"/>
      <c r="H27" s="108"/>
      <c r="I27" s="109"/>
      <c r="J27" s="110"/>
      <c r="K27" s="111"/>
      <c r="L27" s="109"/>
      <c r="M27" s="109"/>
      <c r="N27" s="109"/>
      <c r="O27" s="109"/>
      <c r="P27" s="109"/>
      <c r="Q27" s="19"/>
    </row>
    <row r="28" spans="2:17" ht="16.5" thickBot="1" x14ac:dyDescent="0.3">
      <c r="B28" s="212">
        <v>41</v>
      </c>
      <c r="C28" s="213">
        <v>212004</v>
      </c>
      <c r="D28" s="211" t="s">
        <v>35</v>
      </c>
      <c r="E28" s="355">
        <v>1900</v>
      </c>
      <c r="F28" s="355">
        <v>1900</v>
      </c>
      <c r="G28" s="355">
        <v>1800</v>
      </c>
      <c r="H28" s="108"/>
      <c r="I28" s="110"/>
      <c r="J28" s="110"/>
      <c r="K28" s="110"/>
      <c r="L28" s="110"/>
      <c r="M28" s="110"/>
      <c r="N28" s="110"/>
      <c r="O28" s="110"/>
      <c r="P28" s="110"/>
      <c r="Q28" s="19"/>
    </row>
    <row r="29" spans="2:17" ht="16.5" thickBot="1" x14ac:dyDescent="0.3">
      <c r="B29" s="97"/>
      <c r="C29" s="390" t="s">
        <v>65</v>
      </c>
      <c r="D29" s="391"/>
      <c r="E29" s="361"/>
      <c r="F29" s="361"/>
      <c r="G29" s="361"/>
      <c r="H29" s="100"/>
      <c r="I29" s="39"/>
      <c r="J29" s="65"/>
      <c r="K29" s="65"/>
      <c r="L29" s="65"/>
      <c r="M29" s="65"/>
      <c r="N29" s="114"/>
      <c r="O29" s="114"/>
      <c r="P29" s="114"/>
      <c r="Q29" s="19"/>
    </row>
    <row r="30" spans="2:17" ht="15.75" x14ac:dyDescent="0.25">
      <c r="B30" s="86">
        <v>41</v>
      </c>
      <c r="C30" s="25">
        <v>221004</v>
      </c>
      <c r="D30" s="26" t="s">
        <v>146</v>
      </c>
      <c r="E30" s="355">
        <v>5400</v>
      </c>
      <c r="F30" s="355">
        <v>5300</v>
      </c>
      <c r="G30" s="355">
        <v>5350</v>
      </c>
      <c r="H30" s="98"/>
      <c r="I30" s="112"/>
      <c r="J30" s="113"/>
      <c r="K30" s="113"/>
      <c r="L30" s="113"/>
      <c r="M30" s="113"/>
      <c r="N30" s="113"/>
      <c r="O30" s="113"/>
      <c r="P30" s="113"/>
      <c r="Q30" s="19"/>
    </row>
    <row r="31" spans="2:17" ht="15.75" x14ac:dyDescent="0.25">
      <c r="B31" s="86">
        <v>41</v>
      </c>
      <c r="C31" s="25">
        <v>221004</v>
      </c>
      <c r="D31" s="26" t="s">
        <v>145</v>
      </c>
      <c r="E31" s="355">
        <v>5200</v>
      </c>
      <c r="F31" s="355">
        <v>5300</v>
      </c>
      <c r="G31" s="355">
        <v>5250</v>
      </c>
      <c r="H31" s="98"/>
      <c r="I31" s="112"/>
      <c r="J31" s="113"/>
      <c r="K31" s="113"/>
      <c r="L31" s="113"/>
      <c r="M31" s="113"/>
      <c r="N31" s="113"/>
      <c r="O31" s="113"/>
      <c r="P31" s="113"/>
      <c r="Q31" s="19"/>
    </row>
    <row r="32" spans="2:17" ht="15.75" x14ac:dyDescent="0.25">
      <c r="B32" s="86">
        <v>41</v>
      </c>
      <c r="C32" s="25">
        <v>221004</v>
      </c>
      <c r="D32" s="26" t="s">
        <v>147</v>
      </c>
      <c r="E32" s="355">
        <v>13500</v>
      </c>
      <c r="F32" s="355">
        <v>13500</v>
      </c>
      <c r="G32" s="355">
        <v>13500</v>
      </c>
      <c r="H32" s="98"/>
      <c r="I32" s="112"/>
      <c r="J32" s="113"/>
      <c r="K32" s="113"/>
      <c r="L32" s="113"/>
      <c r="M32" s="113"/>
      <c r="N32" s="113"/>
      <c r="O32" s="113"/>
      <c r="P32" s="113"/>
      <c r="Q32" s="19"/>
    </row>
    <row r="33" spans="2:17" ht="15.75" x14ac:dyDescent="0.25">
      <c r="B33" s="86">
        <v>41</v>
      </c>
      <c r="C33" s="25">
        <v>222003</v>
      </c>
      <c r="D33" s="26" t="s">
        <v>148</v>
      </c>
      <c r="E33" s="355"/>
      <c r="F33" s="355"/>
      <c r="G33" s="355"/>
      <c r="H33" s="100"/>
      <c r="I33" s="115"/>
      <c r="J33" s="65"/>
      <c r="K33" s="65"/>
      <c r="L33" s="65"/>
      <c r="M33" s="65"/>
      <c r="N33" s="114"/>
      <c r="O33" s="114"/>
      <c r="P33" s="114"/>
      <c r="Q33" s="19"/>
    </row>
    <row r="34" spans="2:17" ht="15.75" x14ac:dyDescent="0.25">
      <c r="B34" s="86">
        <v>41</v>
      </c>
      <c r="C34" s="25">
        <v>222003</v>
      </c>
      <c r="D34" s="26" t="s">
        <v>296</v>
      </c>
      <c r="E34" s="355"/>
      <c r="F34" s="355"/>
      <c r="G34" s="355"/>
      <c r="H34" s="100"/>
      <c r="I34" s="115"/>
      <c r="J34" s="65"/>
      <c r="K34" s="65"/>
      <c r="L34" s="65"/>
      <c r="M34" s="65"/>
      <c r="N34" s="114"/>
      <c r="O34" s="114"/>
      <c r="P34" s="114"/>
      <c r="Q34" s="19"/>
    </row>
    <row r="35" spans="2:17" ht="15.75" x14ac:dyDescent="0.25">
      <c r="B35" s="86">
        <v>41</v>
      </c>
      <c r="C35" s="25">
        <v>223001</v>
      </c>
      <c r="D35" s="26" t="s">
        <v>298</v>
      </c>
      <c r="E35" s="355"/>
      <c r="F35" s="355"/>
      <c r="G35" s="355"/>
      <c r="H35" s="100"/>
      <c r="I35" s="115"/>
      <c r="J35" s="65"/>
      <c r="K35" s="65"/>
      <c r="L35" s="65"/>
      <c r="M35" s="65"/>
      <c r="N35" s="114"/>
      <c r="O35" s="114"/>
      <c r="P35" s="114"/>
      <c r="Q35" s="19"/>
    </row>
    <row r="36" spans="2:17" ht="15.75" x14ac:dyDescent="0.25">
      <c r="B36" s="86">
        <v>41</v>
      </c>
      <c r="C36" s="25">
        <v>223001</v>
      </c>
      <c r="D36" s="26" t="s">
        <v>18</v>
      </c>
      <c r="E36" s="355">
        <v>180</v>
      </c>
      <c r="F36" s="355">
        <v>180</v>
      </c>
      <c r="G36" s="355">
        <v>180</v>
      </c>
      <c r="H36" s="100"/>
      <c r="I36" s="115"/>
      <c r="J36" s="65"/>
      <c r="K36" s="65"/>
      <c r="L36" s="65"/>
      <c r="M36" s="65"/>
      <c r="N36" s="114"/>
      <c r="O36" s="114"/>
      <c r="P36" s="114"/>
      <c r="Q36" s="19"/>
    </row>
    <row r="37" spans="2:17" ht="15.75" x14ac:dyDescent="0.25">
      <c r="B37" s="86">
        <v>41</v>
      </c>
      <c r="C37" s="25">
        <v>223001</v>
      </c>
      <c r="D37" s="26" t="s">
        <v>149</v>
      </c>
      <c r="E37" s="355">
        <v>550</v>
      </c>
      <c r="F37" s="355">
        <v>555</v>
      </c>
      <c r="G37" s="355">
        <v>560</v>
      </c>
      <c r="H37" s="100"/>
      <c r="I37" s="116"/>
      <c r="J37" s="117"/>
      <c r="K37" s="117"/>
      <c r="L37" s="117"/>
      <c r="M37" s="117"/>
      <c r="N37" s="114"/>
      <c r="O37" s="114"/>
      <c r="P37" s="114"/>
      <c r="Q37" s="19"/>
    </row>
    <row r="38" spans="2:17" ht="15.75" x14ac:dyDescent="0.25">
      <c r="B38" s="83">
        <v>41</v>
      </c>
      <c r="C38" s="218">
        <v>223001</v>
      </c>
      <c r="D38" s="26" t="s">
        <v>219</v>
      </c>
      <c r="E38" s="362">
        <v>10</v>
      </c>
      <c r="F38" s="362">
        <v>10</v>
      </c>
      <c r="G38" s="362">
        <v>10</v>
      </c>
      <c r="H38" s="100"/>
      <c r="I38" s="116"/>
      <c r="J38" s="117"/>
      <c r="K38" s="117"/>
      <c r="L38" s="117"/>
      <c r="M38" s="117"/>
      <c r="N38" s="114"/>
      <c r="O38" s="114"/>
      <c r="P38" s="114"/>
      <c r="Q38" s="19"/>
    </row>
    <row r="39" spans="2:17" ht="15.75" x14ac:dyDescent="0.25">
      <c r="B39" s="86">
        <v>41</v>
      </c>
      <c r="C39" s="25">
        <v>223001</v>
      </c>
      <c r="D39" s="26" t="s">
        <v>190</v>
      </c>
      <c r="E39" s="362">
        <v>3250</v>
      </c>
      <c r="F39" s="362">
        <v>3300</v>
      </c>
      <c r="G39" s="362">
        <v>2290</v>
      </c>
      <c r="H39" s="100"/>
      <c r="I39" s="116"/>
      <c r="J39" s="117"/>
      <c r="K39" s="117"/>
      <c r="L39" s="117"/>
      <c r="M39" s="117"/>
      <c r="N39" s="114"/>
      <c r="O39" s="114"/>
      <c r="P39" s="114"/>
      <c r="Q39" s="19"/>
    </row>
    <row r="40" spans="2:17" ht="15.75" x14ac:dyDescent="0.25">
      <c r="B40" s="86">
        <v>41</v>
      </c>
      <c r="C40" s="25">
        <v>223002</v>
      </c>
      <c r="D40" s="26" t="s">
        <v>155</v>
      </c>
      <c r="E40" s="355">
        <v>2300</v>
      </c>
      <c r="F40" s="355">
        <v>2400</v>
      </c>
      <c r="G40" s="355">
        <v>2300</v>
      </c>
      <c r="H40" s="100"/>
      <c r="I40" s="116"/>
      <c r="J40" s="117"/>
      <c r="K40" s="117"/>
      <c r="L40" s="117"/>
      <c r="M40" s="117"/>
      <c r="N40" s="114"/>
      <c r="O40" s="114"/>
      <c r="P40" s="114"/>
      <c r="Q40" s="19"/>
    </row>
    <row r="41" spans="2:17" ht="15" customHeight="1" x14ac:dyDescent="0.25">
      <c r="B41" s="86">
        <v>41</v>
      </c>
      <c r="C41" s="25">
        <v>223002</v>
      </c>
      <c r="D41" s="26" t="s">
        <v>220</v>
      </c>
      <c r="E41" s="355">
        <v>1700</v>
      </c>
      <c r="F41" s="355">
        <v>1700</v>
      </c>
      <c r="G41" s="355">
        <v>1700</v>
      </c>
      <c r="H41" s="99"/>
      <c r="I41" s="38"/>
      <c r="J41" s="117"/>
      <c r="K41" s="117"/>
      <c r="L41" s="117"/>
      <c r="M41" s="117"/>
      <c r="N41" s="117"/>
      <c r="O41" s="117"/>
      <c r="P41" s="117"/>
      <c r="Q41" s="19"/>
    </row>
    <row r="42" spans="2:17" ht="15.75" x14ac:dyDescent="0.25">
      <c r="B42" s="86">
        <v>41</v>
      </c>
      <c r="C42" s="25">
        <v>223003</v>
      </c>
      <c r="D42" s="26" t="s">
        <v>221</v>
      </c>
      <c r="E42" s="355">
        <v>2900</v>
      </c>
      <c r="F42" s="355">
        <v>2900</v>
      </c>
      <c r="G42" s="355">
        <v>2900</v>
      </c>
      <c r="H42" s="98"/>
      <c r="I42" s="112"/>
      <c r="J42" s="112"/>
      <c r="K42" s="112"/>
      <c r="L42" s="118"/>
      <c r="M42" s="19"/>
      <c r="N42" s="19"/>
      <c r="O42" s="19"/>
      <c r="P42" s="19"/>
      <c r="Q42" s="19"/>
    </row>
    <row r="43" spans="2:17" ht="15.75" x14ac:dyDescent="0.25">
      <c r="B43" s="87">
        <v>71</v>
      </c>
      <c r="C43" s="36">
        <v>223003</v>
      </c>
      <c r="D43" s="339" t="s">
        <v>410</v>
      </c>
      <c r="E43" s="365">
        <v>7150</v>
      </c>
      <c r="F43" s="365">
        <v>7155</v>
      </c>
      <c r="G43" s="365">
        <v>7210</v>
      </c>
      <c r="H43" s="98"/>
      <c r="I43" s="112"/>
      <c r="J43" s="112"/>
      <c r="K43" s="112"/>
      <c r="L43" s="118"/>
      <c r="M43" s="19"/>
      <c r="N43" s="19"/>
      <c r="O43" s="19"/>
      <c r="P43" s="19"/>
      <c r="Q43" s="19"/>
    </row>
    <row r="44" spans="2:17" ht="16.5" thickBot="1" x14ac:dyDescent="0.3">
      <c r="B44" s="89">
        <v>41</v>
      </c>
      <c r="C44" s="27">
        <v>229005</v>
      </c>
      <c r="D44" s="28" t="s">
        <v>24</v>
      </c>
      <c r="E44" s="356">
        <v>231</v>
      </c>
      <c r="F44" s="356">
        <v>231</v>
      </c>
      <c r="G44" s="356">
        <v>231</v>
      </c>
      <c r="H44" s="119"/>
      <c r="I44" s="120"/>
      <c r="J44" s="120"/>
      <c r="K44" s="120"/>
      <c r="L44" s="40"/>
      <c r="M44" s="121"/>
      <c r="N44" s="120"/>
      <c r="O44" s="19"/>
      <c r="P44" s="19"/>
      <c r="Q44" s="19"/>
    </row>
    <row r="45" spans="2:17" ht="16.5" thickBot="1" x14ac:dyDescent="0.3">
      <c r="C45" s="37"/>
      <c r="D45" s="30"/>
      <c r="E45" s="363"/>
      <c r="F45" s="363"/>
      <c r="G45" s="363"/>
      <c r="H45" s="119"/>
      <c r="I45" s="120"/>
      <c r="J45" s="120"/>
      <c r="K45" s="120"/>
      <c r="L45" s="40"/>
      <c r="M45" s="121"/>
      <c r="N45" s="120"/>
      <c r="O45" s="19"/>
      <c r="P45" s="19"/>
      <c r="Q45" s="19"/>
    </row>
    <row r="46" spans="2:17" ht="16.5" thickBot="1" x14ac:dyDescent="0.3">
      <c r="B46" s="96"/>
      <c r="C46" s="390" t="s">
        <v>222</v>
      </c>
      <c r="D46" s="391"/>
      <c r="E46" s="361"/>
      <c r="F46" s="361"/>
      <c r="G46" s="361"/>
      <c r="H46" s="119"/>
      <c r="I46" s="120"/>
      <c r="J46" s="120"/>
      <c r="K46" s="120"/>
      <c r="L46" s="40"/>
      <c r="M46" s="121"/>
      <c r="N46" s="120"/>
      <c r="O46" s="19"/>
      <c r="P46" s="19"/>
      <c r="Q46" s="19"/>
    </row>
    <row r="47" spans="2:17" ht="16.5" thickBot="1" x14ac:dyDescent="0.3">
      <c r="B47" s="89">
        <v>41</v>
      </c>
      <c r="C47" s="27">
        <v>243</v>
      </c>
      <c r="D47" s="28" t="s">
        <v>14</v>
      </c>
      <c r="E47" s="356">
        <v>20</v>
      </c>
      <c r="F47" s="356">
        <v>20</v>
      </c>
      <c r="G47" s="356">
        <v>20</v>
      </c>
      <c r="H47" s="119"/>
      <c r="I47" s="120"/>
      <c r="J47" s="120"/>
      <c r="K47" s="120"/>
      <c r="L47" s="40"/>
      <c r="M47" s="40"/>
      <c r="N47" s="120"/>
      <c r="O47" s="19"/>
      <c r="P47" s="19"/>
      <c r="Q47" s="19"/>
    </row>
    <row r="48" spans="2:17" ht="16.5" thickBot="1" x14ac:dyDescent="0.3">
      <c r="C48" s="37"/>
      <c r="D48" s="30"/>
      <c r="E48" s="364"/>
      <c r="F48" s="364"/>
      <c r="G48" s="364"/>
      <c r="H48" s="99"/>
      <c r="I48" s="39"/>
      <c r="J48" s="39"/>
      <c r="K48" s="40"/>
      <c r="L48" s="40"/>
      <c r="M48" s="120"/>
      <c r="N48" s="19"/>
      <c r="O48" s="19"/>
      <c r="P48" s="19"/>
      <c r="Q48" s="19"/>
    </row>
    <row r="49" spans="2:17" ht="15.75" x14ac:dyDescent="0.25">
      <c r="B49" s="96"/>
      <c r="C49" s="388" t="s">
        <v>66</v>
      </c>
      <c r="D49" s="389"/>
      <c r="E49" s="358"/>
      <c r="F49" s="358"/>
      <c r="G49" s="358"/>
      <c r="H49" s="99"/>
      <c r="I49" s="39"/>
      <c r="J49" s="39"/>
      <c r="K49" s="40"/>
      <c r="L49" s="40"/>
      <c r="M49" s="120"/>
      <c r="N49" s="19"/>
      <c r="O49" s="19"/>
      <c r="P49" s="19"/>
      <c r="Q49" s="19"/>
    </row>
    <row r="50" spans="2:17" ht="15.75" x14ac:dyDescent="0.25">
      <c r="B50" s="86">
        <v>41</v>
      </c>
      <c r="C50" s="25">
        <v>292008</v>
      </c>
      <c r="D50" s="26" t="s">
        <v>189</v>
      </c>
      <c r="E50" s="355">
        <v>1100</v>
      </c>
      <c r="F50" s="355">
        <v>900</v>
      </c>
      <c r="G50" s="355">
        <v>920</v>
      </c>
      <c r="H50" s="100"/>
      <c r="I50" s="39"/>
      <c r="J50" s="39"/>
      <c r="K50" s="39"/>
      <c r="L50" s="40"/>
      <c r="M50" s="40"/>
      <c r="N50" s="120"/>
      <c r="O50" s="19"/>
    </row>
    <row r="51" spans="2:17" ht="15.75" x14ac:dyDescent="0.25">
      <c r="B51" s="86">
        <v>41</v>
      </c>
      <c r="C51" s="25">
        <v>292012</v>
      </c>
      <c r="D51" s="26" t="s">
        <v>223</v>
      </c>
      <c r="E51" s="355">
        <v>1400</v>
      </c>
      <c r="F51" s="355">
        <v>1300</v>
      </c>
      <c r="G51" s="355">
        <v>1200</v>
      </c>
      <c r="H51" s="108"/>
      <c r="M51" s="40"/>
      <c r="N51" s="120"/>
      <c r="O51" s="19"/>
    </row>
    <row r="52" spans="2:17" ht="15.75" x14ac:dyDescent="0.25">
      <c r="B52" s="87">
        <v>41</v>
      </c>
      <c r="C52" s="36">
        <v>292027</v>
      </c>
      <c r="D52" s="44" t="s">
        <v>31</v>
      </c>
      <c r="E52" s="365">
        <v>7400</v>
      </c>
      <c r="F52" s="365">
        <v>3500</v>
      </c>
      <c r="G52" s="365">
        <v>3500</v>
      </c>
      <c r="H52" s="108"/>
      <c r="M52" s="40"/>
      <c r="N52" s="120"/>
      <c r="O52" s="19"/>
    </row>
    <row r="53" spans="2:17" ht="15.75" x14ac:dyDescent="0.25">
      <c r="B53" s="87">
        <v>41</v>
      </c>
      <c r="C53" s="36">
        <v>290027</v>
      </c>
      <c r="D53" s="293" t="s">
        <v>374</v>
      </c>
      <c r="E53" s="365">
        <v>1843</v>
      </c>
      <c r="F53" s="365">
        <v>2717</v>
      </c>
      <c r="G53" s="365">
        <v>8300</v>
      </c>
      <c r="H53" s="108"/>
      <c r="M53" s="40"/>
      <c r="N53" s="120"/>
      <c r="O53" s="19"/>
    </row>
    <row r="54" spans="2:17" ht="15.75" x14ac:dyDescent="0.25">
      <c r="B54" s="87">
        <v>41</v>
      </c>
      <c r="C54" s="36">
        <v>292027</v>
      </c>
      <c r="D54" s="293" t="s">
        <v>339</v>
      </c>
      <c r="E54" s="365"/>
      <c r="F54" s="365"/>
      <c r="G54" s="365"/>
      <c r="H54" s="108"/>
      <c r="M54" s="40"/>
      <c r="N54" s="120"/>
      <c r="O54" s="19"/>
    </row>
    <row r="55" spans="2:17" ht="15.75" x14ac:dyDescent="0.25">
      <c r="B55" s="87">
        <v>41</v>
      </c>
      <c r="C55" s="36">
        <v>292027</v>
      </c>
      <c r="D55" s="293" t="s">
        <v>329</v>
      </c>
      <c r="E55" s="365">
        <v>1200</v>
      </c>
      <c r="F55" s="365">
        <v>1000</v>
      </c>
      <c r="G55" s="365">
        <v>1000</v>
      </c>
      <c r="H55" s="108"/>
      <c r="M55" s="40"/>
      <c r="N55" s="120"/>
      <c r="O55" s="19"/>
    </row>
    <row r="56" spans="2:17" ht="16.5" customHeight="1" thickBot="1" x14ac:dyDescent="0.3">
      <c r="B56" s="90"/>
      <c r="C56" s="31"/>
      <c r="D56" s="32"/>
      <c r="E56" s="33">
        <f>SUM(E22:E55)</f>
        <v>99310</v>
      </c>
      <c r="F56" s="33">
        <f>SUM(F22:F55)</f>
        <v>85561</v>
      </c>
      <c r="G56" s="33">
        <f>SUM(G22:G55)</f>
        <v>89914</v>
      </c>
      <c r="H56" s="122"/>
      <c r="M56" s="40"/>
      <c r="N56" s="120"/>
      <c r="O56" s="19"/>
    </row>
    <row r="57" spans="2:17" ht="15.75" customHeight="1" thickBot="1" x14ac:dyDescent="0.3">
      <c r="C57" s="41"/>
      <c r="D57" s="42"/>
      <c r="E57" s="366"/>
      <c r="F57" s="366"/>
      <c r="G57" s="366"/>
      <c r="H57" s="122"/>
      <c r="M57" s="40"/>
      <c r="N57" s="120"/>
      <c r="O57" s="19"/>
    </row>
    <row r="58" spans="2:17" ht="15.75" x14ac:dyDescent="0.25">
      <c r="B58" s="96"/>
      <c r="C58" s="388" t="s">
        <v>193</v>
      </c>
      <c r="D58" s="389"/>
      <c r="E58" s="29">
        <f>SUM(E59:E83)</f>
        <v>142141</v>
      </c>
      <c r="F58" s="29">
        <f>SUM(F59:F83)</f>
        <v>154913</v>
      </c>
      <c r="G58" s="29">
        <f>SUM(G59:G83)</f>
        <v>159213</v>
      </c>
      <c r="H58" s="122"/>
      <c r="M58" s="40"/>
      <c r="N58" s="120"/>
      <c r="O58" s="19"/>
    </row>
    <row r="59" spans="2:17" ht="15.75" x14ac:dyDescent="0.25">
      <c r="B59" s="86">
        <v>111</v>
      </c>
      <c r="C59" s="25">
        <v>311</v>
      </c>
      <c r="D59" s="26" t="s">
        <v>97</v>
      </c>
      <c r="E59" s="362"/>
      <c r="F59" s="362"/>
      <c r="G59" s="362"/>
      <c r="H59" s="122"/>
      <c r="M59" s="40"/>
      <c r="N59" s="120"/>
      <c r="O59" s="19"/>
    </row>
    <row r="60" spans="2:17" ht="15.75" x14ac:dyDescent="0.25">
      <c r="B60" s="86">
        <v>132</v>
      </c>
      <c r="C60" s="25">
        <v>311</v>
      </c>
      <c r="D60" s="26" t="s">
        <v>97</v>
      </c>
      <c r="E60" s="362"/>
      <c r="F60" s="362"/>
      <c r="G60" s="362"/>
      <c r="H60" s="122"/>
      <c r="M60" s="40"/>
      <c r="N60" s="120"/>
      <c r="O60" s="19"/>
    </row>
    <row r="61" spans="2:17" ht="15.75" x14ac:dyDescent="0.25">
      <c r="B61" s="86">
        <v>71</v>
      </c>
      <c r="C61" s="25">
        <v>311</v>
      </c>
      <c r="D61" s="26" t="s">
        <v>330</v>
      </c>
      <c r="E61" s="362"/>
      <c r="F61" s="362"/>
      <c r="G61" s="362"/>
      <c r="H61" s="122"/>
      <c r="M61" s="40"/>
      <c r="N61" s="120"/>
      <c r="O61" s="19"/>
    </row>
    <row r="62" spans="2:17" ht="15.75" x14ac:dyDescent="0.25">
      <c r="B62" s="86">
        <v>71</v>
      </c>
      <c r="C62" s="25">
        <v>311</v>
      </c>
      <c r="D62" s="26" t="s">
        <v>345</v>
      </c>
      <c r="E62" s="362"/>
      <c r="F62" s="362"/>
      <c r="G62" s="362"/>
      <c r="H62" s="122"/>
      <c r="M62" s="40"/>
      <c r="N62" s="120"/>
      <c r="O62" s="19"/>
    </row>
    <row r="63" spans="2:17" ht="15.75" x14ac:dyDescent="0.25">
      <c r="B63" s="86">
        <v>111</v>
      </c>
      <c r="C63" s="25">
        <v>312</v>
      </c>
      <c r="D63" s="26" t="s">
        <v>238</v>
      </c>
      <c r="E63" s="362">
        <v>188</v>
      </c>
      <c r="F63" s="362">
        <v>188</v>
      </c>
      <c r="G63" s="362">
        <v>188</v>
      </c>
      <c r="H63" s="122"/>
      <c r="M63" s="40"/>
      <c r="N63" s="120"/>
      <c r="O63" s="19"/>
    </row>
    <row r="64" spans="2:17" ht="19.5" customHeight="1" x14ac:dyDescent="0.25">
      <c r="B64" s="86">
        <v>41</v>
      </c>
      <c r="C64" s="25">
        <v>311</v>
      </c>
      <c r="D64" s="211" t="s">
        <v>92</v>
      </c>
      <c r="E64" s="367">
        <v>1500</v>
      </c>
      <c r="F64" s="367">
        <v>1500</v>
      </c>
      <c r="G64" s="367">
        <v>1600</v>
      </c>
      <c r="M64" s="40"/>
      <c r="N64" s="120"/>
      <c r="O64" s="19"/>
    </row>
    <row r="65" spans="2:15" ht="19.5" customHeight="1" x14ac:dyDescent="0.25">
      <c r="B65" s="86">
        <v>111</v>
      </c>
      <c r="C65" s="25">
        <v>312001</v>
      </c>
      <c r="D65" s="251" t="s">
        <v>299</v>
      </c>
      <c r="E65" s="367"/>
      <c r="F65" s="367"/>
      <c r="G65" s="367"/>
      <c r="M65" s="40"/>
      <c r="N65" s="120"/>
      <c r="O65" s="19"/>
    </row>
    <row r="66" spans="2:15" ht="19.5" customHeight="1" x14ac:dyDescent="0.25">
      <c r="B66" s="86">
        <v>111</v>
      </c>
      <c r="C66" s="25">
        <v>312001</v>
      </c>
      <c r="D66" s="251" t="s">
        <v>340</v>
      </c>
      <c r="E66" s="367">
        <v>157</v>
      </c>
      <c r="F66" s="367"/>
      <c r="G66" s="367"/>
      <c r="M66" s="40"/>
      <c r="N66" s="120"/>
      <c r="O66" s="19"/>
    </row>
    <row r="67" spans="2:15" ht="19.5" customHeight="1" x14ac:dyDescent="0.25">
      <c r="B67" s="86">
        <v>111</v>
      </c>
      <c r="C67" s="25">
        <v>312001</v>
      </c>
      <c r="D67" s="251" t="s">
        <v>342</v>
      </c>
      <c r="E67" s="367"/>
      <c r="F67" s="367"/>
      <c r="G67" s="367"/>
      <c r="M67" s="40"/>
      <c r="N67" s="120"/>
      <c r="O67" s="19"/>
    </row>
    <row r="68" spans="2:15" ht="19.5" customHeight="1" x14ac:dyDescent="0.25">
      <c r="B68" s="86">
        <v>111</v>
      </c>
      <c r="C68" s="25">
        <v>312001</v>
      </c>
      <c r="D68" s="251" t="s">
        <v>300</v>
      </c>
      <c r="E68" s="367">
        <v>14</v>
      </c>
      <c r="F68" s="367">
        <v>14</v>
      </c>
      <c r="G68" s="367">
        <v>14</v>
      </c>
      <c r="M68" s="40"/>
      <c r="N68" s="120"/>
      <c r="O68" s="19"/>
    </row>
    <row r="69" spans="2:15" ht="19.5" customHeight="1" x14ac:dyDescent="0.25">
      <c r="B69" s="86">
        <v>111</v>
      </c>
      <c r="C69" s="25">
        <v>312001</v>
      </c>
      <c r="D69" s="251" t="s">
        <v>306</v>
      </c>
      <c r="E69" s="367">
        <v>3000</v>
      </c>
      <c r="F69" s="367">
        <v>3000</v>
      </c>
      <c r="G69" s="367">
        <v>3000</v>
      </c>
      <c r="M69" s="40"/>
      <c r="N69" s="120"/>
      <c r="O69" s="19"/>
    </row>
    <row r="70" spans="2:15" ht="15.75" x14ac:dyDescent="0.25">
      <c r="B70" s="212">
        <v>111</v>
      </c>
      <c r="C70" s="213">
        <v>312001</v>
      </c>
      <c r="D70" s="211" t="s">
        <v>25</v>
      </c>
      <c r="E70" s="368">
        <v>6480</v>
      </c>
      <c r="F70" s="368">
        <v>6500</v>
      </c>
      <c r="G70" s="368">
        <v>6520</v>
      </c>
      <c r="M70" s="40"/>
      <c r="N70" s="120"/>
      <c r="O70" s="19"/>
    </row>
    <row r="71" spans="2:15" ht="15.75" x14ac:dyDescent="0.25">
      <c r="B71" s="212">
        <v>111</v>
      </c>
      <c r="C71" s="213">
        <v>312001</v>
      </c>
      <c r="D71" s="251" t="s">
        <v>257</v>
      </c>
      <c r="E71" s="368">
        <v>496</v>
      </c>
      <c r="F71" s="368">
        <v>496</v>
      </c>
      <c r="G71" s="368">
        <v>496</v>
      </c>
      <c r="M71" s="40"/>
      <c r="N71" s="120"/>
      <c r="O71" s="19"/>
    </row>
    <row r="72" spans="2:15" ht="15.75" x14ac:dyDescent="0.25">
      <c r="B72" s="84">
        <v>111</v>
      </c>
      <c r="C72" s="282">
        <v>312001</v>
      </c>
      <c r="D72" s="128" t="s">
        <v>188</v>
      </c>
      <c r="E72" s="369">
        <v>300</v>
      </c>
      <c r="F72" s="369">
        <v>280</v>
      </c>
      <c r="G72" s="369">
        <v>300</v>
      </c>
      <c r="M72" s="40"/>
      <c r="N72" s="120"/>
      <c r="O72" s="19"/>
    </row>
    <row r="73" spans="2:15" ht="15.75" x14ac:dyDescent="0.25">
      <c r="B73" s="86">
        <v>111</v>
      </c>
      <c r="C73" s="25">
        <v>312001</v>
      </c>
      <c r="D73" s="26" t="s">
        <v>26</v>
      </c>
      <c r="E73" s="370">
        <v>121733</v>
      </c>
      <c r="F73" s="370">
        <v>134360</v>
      </c>
      <c r="G73" s="370">
        <v>138310</v>
      </c>
      <c r="M73" s="40"/>
      <c r="N73" s="120"/>
      <c r="O73" s="19"/>
    </row>
    <row r="74" spans="2:15" ht="15.75" x14ac:dyDescent="0.25">
      <c r="B74" s="86">
        <v>111</v>
      </c>
      <c r="C74" s="25">
        <v>312001</v>
      </c>
      <c r="D74" s="26" t="s">
        <v>93</v>
      </c>
      <c r="E74" s="370">
        <v>1620</v>
      </c>
      <c r="F74" s="370">
        <v>1700</v>
      </c>
      <c r="G74" s="370">
        <v>1800</v>
      </c>
      <c r="M74" s="40"/>
      <c r="N74" s="123"/>
      <c r="O74" s="19"/>
    </row>
    <row r="75" spans="2:15" ht="15.75" x14ac:dyDescent="0.25">
      <c r="B75" s="86">
        <v>111</v>
      </c>
      <c r="C75" s="25">
        <v>312001</v>
      </c>
      <c r="D75" s="26" t="s">
        <v>15</v>
      </c>
      <c r="E75" s="370">
        <v>850</v>
      </c>
      <c r="F75" s="370">
        <v>950</v>
      </c>
      <c r="G75" s="370">
        <v>970</v>
      </c>
      <c r="M75" s="19"/>
      <c r="N75" s="19"/>
      <c r="O75" s="19"/>
    </row>
    <row r="76" spans="2:15" ht="15" customHeight="1" x14ac:dyDescent="0.25">
      <c r="B76" s="86">
        <v>111</v>
      </c>
      <c r="C76" s="25">
        <v>312001</v>
      </c>
      <c r="D76" s="26" t="s">
        <v>27</v>
      </c>
      <c r="E76" s="370">
        <v>2900</v>
      </c>
      <c r="F76" s="370">
        <v>3000</v>
      </c>
      <c r="G76" s="370">
        <v>3100</v>
      </c>
      <c r="K76" s="42"/>
      <c r="L76" s="42"/>
      <c r="M76" s="23"/>
      <c r="N76" s="124"/>
      <c r="O76" s="19"/>
    </row>
    <row r="77" spans="2:15" ht="15.75" x14ac:dyDescent="0.25">
      <c r="B77" s="86">
        <v>111</v>
      </c>
      <c r="C77" s="25">
        <v>312001</v>
      </c>
      <c r="D77" s="26" t="s">
        <v>156</v>
      </c>
      <c r="E77" s="370">
        <v>165</v>
      </c>
      <c r="F77" s="370">
        <v>165</v>
      </c>
      <c r="G77" s="370">
        <v>165</v>
      </c>
      <c r="K77" s="42"/>
      <c r="L77" s="42"/>
      <c r="M77" s="39"/>
      <c r="N77" s="39"/>
      <c r="O77" s="19"/>
    </row>
    <row r="78" spans="2:15" ht="15.75" x14ac:dyDescent="0.25">
      <c r="B78" s="86">
        <v>111</v>
      </c>
      <c r="C78" s="25">
        <v>312001</v>
      </c>
      <c r="D78" s="26" t="s">
        <v>194</v>
      </c>
      <c r="E78" s="368">
        <v>93</v>
      </c>
      <c r="F78" s="368">
        <v>93</v>
      </c>
      <c r="G78" s="368">
        <v>93</v>
      </c>
      <c r="K78" s="42"/>
      <c r="L78" s="42"/>
      <c r="M78" s="39"/>
      <c r="N78" s="39"/>
      <c r="O78" s="19"/>
    </row>
    <row r="79" spans="2:15" ht="15.75" x14ac:dyDescent="0.25">
      <c r="B79" s="86">
        <v>111</v>
      </c>
      <c r="C79" s="25">
        <v>312001</v>
      </c>
      <c r="D79" s="26" t="s">
        <v>178</v>
      </c>
      <c r="E79" s="368">
        <v>1628</v>
      </c>
      <c r="F79" s="368">
        <v>1650</v>
      </c>
      <c r="G79" s="368">
        <v>1650</v>
      </c>
      <c r="K79" s="39"/>
      <c r="L79" s="39"/>
      <c r="M79" s="39"/>
      <c r="N79" s="39"/>
      <c r="O79" s="19"/>
    </row>
    <row r="80" spans="2:15" ht="15.75" x14ac:dyDescent="0.25">
      <c r="B80" s="86">
        <v>111</v>
      </c>
      <c r="C80" s="25">
        <v>312001</v>
      </c>
      <c r="D80" s="26" t="s">
        <v>179</v>
      </c>
      <c r="E80" s="368">
        <v>717</v>
      </c>
      <c r="F80" s="368">
        <v>717</v>
      </c>
      <c r="G80" s="368">
        <v>717</v>
      </c>
      <c r="K80" s="42"/>
      <c r="L80" s="42"/>
      <c r="M80" s="39"/>
      <c r="N80" s="39"/>
      <c r="O80" s="19"/>
    </row>
    <row r="81" spans="2:50" ht="15.75" x14ac:dyDescent="0.25">
      <c r="B81" s="87">
        <v>45</v>
      </c>
      <c r="C81" s="36">
        <v>312001</v>
      </c>
      <c r="D81" s="339" t="s">
        <v>341</v>
      </c>
      <c r="E81" s="371"/>
      <c r="F81" s="371"/>
      <c r="G81" s="371"/>
      <c r="K81" s="42"/>
      <c r="L81" s="42"/>
      <c r="M81" s="39"/>
      <c r="N81" s="39"/>
      <c r="O81" s="19"/>
    </row>
    <row r="82" spans="2:50" ht="15.75" x14ac:dyDescent="0.25">
      <c r="B82" s="87">
        <v>35</v>
      </c>
      <c r="C82" s="36">
        <v>332001</v>
      </c>
      <c r="D82" s="339" t="s">
        <v>422</v>
      </c>
      <c r="E82" s="371"/>
      <c r="F82" s="371"/>
      <c r="G82" s="371"/>
      <c r="K82" s="42"/>
      <c r="L82" s="42"/>
      <c r="M82" s="39"/>
      <c r="N82" s="39"/>
      <c r="O82" s="19"/>
    </row>
    <row r="83" spans="2:50" s="290" customFormat="1" ht="15.75" x14ac:dyDescent="0.25">
      <c r="B83" s="294">
        <v>111</v>
      </c>
      <c r="C83" s="295">
        <v>312001</v>
      </c>
      <c r="D83" s="293" t="s">
        <v>278</v>
      </c>
      <c r="E83" s="372">
        <v>300</v>
      </c>
      <c r="F83" s="372">
        <v>300</v>
      </c>
      <c r="G83" s="372">
        <v>290</v>
      </c>
      <c r="H83" s="236"/>
      <c r="I83" s="287"/>
      <c r="J83" s="287"/>
      <c r="K83" s="288"/>
      <c r="L83" s="288"/>
      <c r="M83" s="281"/>
      <c r="N83" s="281"/>
      <c r="O83" s="289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</row>
    <row r="84" spans="2:50" ht="21" customHeight="1" thickBot="1" x14ac:dyDescent="0.3">
      <c r="B84" s="90"/>
      <c r="C84" s="31"/>
      <c r="D84" s="32" t="s">
        <v>61</v>
      </c>
      <c r="E84" s="33">
        <f>E56+E58+E19</f>
        <v>830071</v>
      </c>
      <c r="F84" s="33">
        <f>F56+F58+F19</f>
        <v>831804</v>
      </c>
      <c r="G84" s="33">
        <f>G56+G58+G19</f>
        <v>839724</v>
      </c>
      <c r="K84" s="42"/>
      <c r="L84" s="42"/>
      <c r="M84" s="42"/>
      <c r="N84" s="42"/>
    </row>
    <row r="85" spans="2:50" ht="19.5" customHeight="1" x14ac:dyDescent="0.25">
      <c r="J85" s="42"/>
      <c r="K85" s="42"/>
      <c r="L85" s="42"/>
      <c r="M85" s="42"/>
      <c r="N85" s="42"/>
    </row>
    <row r="86" spans="2:50" ht="14.25" customHeight="1" thickBot="1" x14ac:dyDescent="0.3">
      <c r="B86" s="92"/>
      <c r="C86" s="24"/>
      <c r="E86" s="373"/>
      <c r="F86" s="373"/>
      <c r="G86" s="373"/>
      <c r="M86" s="42"/>
      <c r="N86" s="42"/>
    </row>
    <row r="87" spans="2:50" ht="14.25" customHeight="1" x14ac:dyDescent="0.25">
      <c r="B87" s="91">
        <v>43</v>
      </c>
      <c r="C87" s="43">
        <v>233</v>
      </c>
      <c r="D87" s="228" t="s">
        <v>308</v>
      </c>
      <c r="E87" s="374"/>
      <c r="F87" s="374"/>
      <c r="G87" s="374"/>
      <c r="M87" s="42"/>
      <c r="N87" s="42"/>
    </row>
    <row r="88" spans="2:50" ht="14.25" customHeight="1" x14ac:dyDescent="0.25">
      <c r="B88" s="340">
        <v>43</v>
      </c>
      <c r="C88" s="341">
        <v>233</v>
      </c>
      <c r="D88" s="342" t="s">
        <v>343</v>
      </c>
      <c r="E88" s="375"/>
      <c r="F88" s="375"/>
      <c r="G88" s="375"/>
      <c r="M88" s="42"/>
      <c r="N88" s="42"/>
    </row>
    <row r="89" spans="2:50" ht="24" customHeight="1" thickBot="1" x14ac:dyDescent="0.3">
      <c r="B89" s="93"/>
      <c r="C89" s="45"/>
      <c r="D89" s="46" t="s">
        <v>10</v>
      </c>
      <c r="E89" s="47">
        <f>SUM(E87:E88)</f>
        <v>0</v>
      </c>
      <c r="F89" s="47"/>
      <c r="G89" s="47"/>
      <c r="M89" s="42"/>
      <c r="N89" s="42"/>
    </row>
    <row r="90" spans="2:50" ht="15" customHeight="1" thickBot="1" x14ac:dyDescent="0.3">
      <c r="B90" s="91">
        <v>46</v>
      </c>
      <c r="C90" s="43">
        <v>454001</v>
      </c>
      <c r="D90" s="228" t="s">
        <v>94</v>
      </c>
      <c r="E90" s="374">
        <v>11046</v>
      </c>
      <c r="F90" s="374">
        <v>11046</v>
      </c>
      <c r="G90" s="374">
        <v>11046</v>
      </c>
      <c r="M90" s="42"/>
      <c r="N90" s="42"/>
    </row>
    <row r="91" spans="2:50" ht="15" customHeight="1" thickBot="1" x14ac:dyDescent="0.3">
      <c r="B91" s="91">
        <v>35</v>
      </c>
      <c r="C91" s="43">
        <v>421</v>
      </c>
      <c r="D91" s="342" t="s">
        <v>424</v>
      </c>
      <c r="E91" s="383">
        <v>273177</v>
      </c>
      <c r="F91" s="383"/>
      <c r="G91" s="383"/>
      <c r="M91" s="42"/>
      <c r="N91" s="42"/>
    </row>
    <row r="92" spans="2:50" ht="16.5" thickBot="1" x14ac:dyDescent="0.3">
      <c r="B92" s="91" t="s">
        <v>344</v>
      </c>
      <c r="C92" s="43">
        <v>453</v>
      </c>
      <c r="D92" s="26" t="s">
        <v>95</v>
      </c>
      <c r="E92" s="377"/>
      <c r="F92" s="377"/>
      <c r="G92" s="377"/>
      <c r="H92" s="101" t="s">
        <v>384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2:50" ht="16.5" thickBot="1" x14ac:dyDescent="0.3">
      <c r="B93" s="91" t="s">
        <v>279</v>
      </c>
      <c r="C93" s="43">
        <v>453</v>
      </c>
      <c r="D93" s="26" t="s">
        <v>95</v>
      </c>
      <c r="E93" s="377"/>
      <c r="F93" s="377"/>
      <c r="G93" s="377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2:50" ht="16.5" thickBot="1" x14ac:dyDescent="0.3">
      <c r="B94" s="91" t="s">
        <v>413</v>
      </c>
      <c r="C94" s="43">
        <v>453</v>
      </c>
      <c r="D94" s="26" t="s">
        <v>414</v>
      </c>
      <c r="E94" s="377">
        <v>35</v>
      </c>
      <c r="F94" s="377"/>
      <c r="G94" s="377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2:50" ht="15.75" x14ac:dyDescent="0.25">
      <c r="B95" s="91">
        <v>41</v>
      </c>
      <c r="C95" s="43">
        <v>411005</v>
      </c>
      <c r="D95" s="26" t="s">
        <v>96</v>
      </c>
      <c r="E95" s="377">
        <v>1500</v>
      </c>
      <c r="F95" s="377">
        <v>1400</v>
      </c>
      <c r="G95" s="377">
        <v>1500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2:50" ht="18" customHeight="1" x14ac:dyDescent="0.25">
      <c r="B96" s="93"/>
      <c r="C96" s="45"/>
      <c r="D96" s="46" t="s">
        <v>28</v>
      </c>
      <c r="E96" s="47">
        <f>SUM(E90:E95)</f>
        <v>285758</v>
      </c>
      <c r="F96" s="47">
        <f>SUM(F90:F95)</f>
        <v>12446</v>
      </c>
      <c r="G96" s="47">
        <f>SUM(G90:G95)</f>
        <v>12546</v>
      </c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2:50" ht="21.75" customHeight="1" x14ac:dyDescent="0.25">
      <c r="B97" s="94"/>
      <c r="C97" s="71"/>
      <c r="D97" s="72" t="s">
        <v>72</v>
      </c>
      <c r="E97" s="376">
        <v>2043</v>
      </c>
      <c r="F97" s="376">
        <v>2000</v>
      </c>
      <c r="G97" s="376">
        <v>2000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2:50" ht="24.75" customHeight="1" thickBot="1" x14ac:dyDescent="0.3">
      <c r="B98" s="95"/>
      <c r="C98" s="48"/>
      <c r="D98" s="49" t="s">
        <v>29</v>
      </c>
      <c r="E98" s="50">
        <f>E97+E96+E89+E84</f>
        <v>1117872</v>
      </c>
      <c r="F98" s="50">
        <f>F97+F96+F89+F84</f>
        <v>846250</v>
      </c>
      <c r="G98" s="50">
        <f>G97+G96+G89+G84</f>
        <v>854270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2:50" ht="18" customHeight="1" x14ac:dyDescent="0.2"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</sheetData>
  <mergeCells count="12">
    <mergeCell ref="C21:D21"/>
    <mergeCell ref="C29:D29"/>
    <mergeCell ref="C2:D2"/>
    <mergeCell ref="C4:D4"/>
    <mergeCell ref="C7:D7"/>
    <mergeCell ref="C8:D8"/>
    <mergeCell ref="C58:D58"/>
    <mergeCell ref="C46:D46"/>
    <mergeCell ref="C49:D49"/>
    <mergeCell ref="C3:D3"/>
    <mergeCell ref="C13:D13"/>
    <mergeCell ref="C14:D14"/>
  </mergeCells>
  <phoneticPr fontId="2" type="noConversion"/>
  <pageMargins left="0.25" right="0.25" top="0.75" bottom="0.75" header="0.3" footer="0.3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2"/>
  <sheetViews>
    <sheetView topLeftCell="A337" zoomScaleNormal="100" workbookViewId="0">
      <selection activeCell="K6" sqref="K6"/>
    </sheetView>
  </sheetViews>
  <sheetFormatPr defaultRowHeight="15.75" x14ac:dyDescent="0.25"/>
  <cols>
    <col min="1" max="1" width="9.140625" style="78" customWidth="1"/>
    <col min="2" max="2" width="9.28515625" style="78" customWidth="1"/>
    <col min="3" max="3" width="10.140625" style="30" customWidth="1"/>
    <col min="4" max="4" width="41.5703125" style="30" customWidth="1"/>
    <col min="5" max="5" width="16.5703125" style="30" customWidth="1"/>
    <col min="6" max="6" width="16.28515625" style="30" customWidth="1"/>
    <col min="7" max="7" width="14.7109375" style="30" customWidth="1"/>
    <col min="8" max="16384" width="9.140625" style="39"/>
  </cols>
  <sheetData>
    <row r="1" spans="1:7" ht="18" x14ac:dyDescent="0.25">
      <c r="A1" s="384" t="s">
        <v>429</v>
      </c>
      <c r="B1" s="384"/>
      <c r="C1" s="384"/>
      <c r="D1" s="384"/>
      <c r="E1" s="384"/>
      <c r="F1" s="384"/>
      <c r="G1" s="384"/>
    </row>
    <row r="2" spans="1:7" ht="16.5" thickBot="1" x14ac:dyDescent="0.3">
      <c r="A2" s="397" t="s">
        <v>9</v>
      </c>
      <c r="B2" s="397"/>
      <c r="C2" s="397"/>
      <c r="D2" s="397"/>
      <c r="E2" s="397"/>
      <c r="F2" s="397"/>
      <c r="G2" s="397"/>
    </row>
    <row r="3" spans="1:7" ht="16.5" thickBot="1" x14ac:dyDescent="0.3">
      <c r="A3" s="254" t="s">
        <v>78</v>
      </c>
      <c r="B3" s="168" t="s">
        <v>158</v>
      </c>
      <c r="C3" s="51" t="s">
        <v>52</v>
      </c>
      <c r="D3" s="51" t="s">
        <v>20</v>
      </c>
      <c r="E3" s="2" t="s">
        <v>375</v>
      </c>
      <c r="F3" s="2" t="s">
        <v>375</v>
      </c>
      <c r="G3" s="2" t="s">
        <v>375</v>
      </c>
    </row>
    <row r="4" spans="1:7" ht="16.5" thickBot="1" x14ac:dyDescent="0.3">
      <c r="A4" s="255" t="s">
        <v>79</v>
      </c>
      <c r="B4" s="201" t="s">
        <v>157</v>
      </c>
      <c r="C4" s="79" t="s">
        <v>59</v>
      </c>
      <c r="D4" s="80"/>
      <c r="E4" s="4" t="s">
        <v>407</v>
      </c>
      <c r="F4" s="4" t="s">
        <v>408</v>
      </c>
      <c r="G4" s="4" t="s">
        <v>409</v>
      </c>
    </row>
    <row r="5" spans="1:7" x14ac:dyDescent="0.25">
      <c r="A5" s="256"/>
      <c r="B5" s="291" t="s">
        <v>252</v>
      </c>
      <c r="C5" s="147"/>
      <c r="D5" s="169" t="s">
        <v>239</v>
      </c>
      <c r="E5" s="148">
        <f>SUM(E6:E84)</f>
        <v>288004</v>
      </c>
      <c r="F5" s="148">
        <f>SUM(F6:F84)</f>
        <v>288849</v>
      </c>
      <c r="G5" s="148">
        <f>SUM(G6:G84)</f>
        <v>290951</v>
      </c>
    </row>
    <row r="6" spans="1:7" ht="31.5" x14ac:dyDescent="0.25">
      <c r="A6" s="257"/>
      <c r="B6" s="237"/>
      <c r="C6" s="241">
        <v>61</v>
      </c>
      <c r="D6" s="292" t="s">
        <v>98</v>
      </c>
      <c r="E6" s="238"/>
      <c r="F6" s="238"/>
      <c r="G6" s="238"/>
    </row>
    <row r="7" spans="1:7" x14ac:dyDescent="0.25">
      <c r="A7" s="298">
        <v>41</v>
      </c>
      <c r="B7" s="299"/>
      <c r="C7" s="300">
        <v>61</v>
      </c>
      <c r="D7" s="301" t="s">
        <v>224</v>
      </c>
      <c r="E7" s="302">
        <v>156113</v>
      </c>
      <c r="F7" s="302">
        <v>157800</v>
      </c>
      <c r="G7" s="302">
        <v>159000</v>
      </c>
    </row>
    <row r="8" spans="1:7" x14ac:dyDescent="0.25">
      <c r="A8" s="303">
        <v>111</v>
      </c>
      <c r="B8" s="304"/>
      <c r="C8" s="305">
        <v>611</v>
      </c>
      <c r="D8" s="306" t="s">
        <v>195</v>
      </c>
      <c r="E8" s="307">
        <v>188</v>
      </c>
      <c r="F8" s="307">
        <v>188</v>
      </c>
      <c r="G8" s="307">
        <v>188</v>
      </c>
    </row>
    <row r="9" spans="1:7" x14ac:dyDescent="0.25">
      <c r="A9" s="303">
        <v>111</v>
      </c>
      <c r="B9" s="304"/>
      <c r="C9" s="305">
        <v>611</v>
      </c>
      <c r="D9" s="306" t="s">
        <v>196</v>
      </c>
      <c r="E9" s="307">
        <v>165</v>
      </c>
      <c r="F9" s="307">
        <v>165</v>
      </c>
      <c r="G9" s="307">
        <v>165</v>
      </c>
    </row>
    <row r="10" spans="1:7" x14ac:dyDescent="0.25">
      <c r="A10" s="303">
        <v>41</v>
      </c>
      <c r="B10" s="304"/>
      <c r="C10" s="305">
        <v>612</v>
      </c>
      <c r="D10" s="306" t="s">
        <v>225</v>
      </c>
      <c r="E10" s="307"/>
      <c r="F10" s="307"/>
      <c r="G10" s="307"/>
    </row>
    <row r="11" spans="1:7" x14ac:dyDescent="0.25">
      <c r="A11" s="81">
        <v>41</v>
      </c>
      <c r="B11" s="137"/>
      <c r="C11" s="52">
        <v>612</v>
      </c>
      <c r="D11" s="53" t="s">
        <v>226</v>
      </c>
      <c r="E11" s="157"/>
      <c r="F11" s="157"/>
      <c r="G11" s="157"/>
    </row>
    <row r="12" spans="1:7" x14ac:dyDescent="0.25">
      <c r="A12" s="81">
        <v>41</v>
      </c>
      <c r="B12" s="137"/>
      <c r="C12" s="52">
        <v>612</v>
      </c>
      <c r="D12" s="53" t="s">
        <v>395</v>
      </c>
      <c r="E12" s="157"/>
      <c r="F12" s="157"/>
      <c r="G12" s="157"/>
    </row>
    <row r="13" spans="1:7" x14ac:dyDescent="0.25">
      <c r="A13" s="239"/>
      <c r="B13" s="240"/>
      <c r="C13" s="241">
        <v>62</v>
      </c>
      <c r="D13" s="242" t="s">
        <v>99</v>
      </c>
      <c r="E13" s="243"/>
      <c r="F13" s="243"/>
      <c r="G13" s="243"/>
    </row>
    <row r="14" spans="1:7" x14ac:dyDescent="0.25">
      <c r="A14" s="308">
        <v>41</v>
      </c>
      <c r="B14" s="304"/>
      <c r="C14" s="309">
        <v>62</v>
      </c>
      <c r="D14" s="230" t="s">
        <v>32</v>
      </c>
      <c r="E14" s="310">
        <v>54650</v>
      </c>
      <c r="F14" s="310">
        <v>55151</v>
      </c>
      <c r="G14" s="310">
        <v>55570</v>
      </c>
    </row>
    <row r="15" spans="1:7" x14ac:dyDescent="0.25">
      <c r="A15" s="308">
        <v>111</v>
      </c>
      <c r="B15" s="304"/>
      <c r="C15" s="309">
        <v>62</v>
      </c>
      <c r="D15" s="230" t="s">
        <v>32</v>
      </c>
      <c r="E15" s="310"/>
      <c r="F15" s="310"/>
      <c r="G15" s="310"/>
    </row>
    <row r="16" spans="1:7" x14ac:dyDescent="0.25">
      <c r="A16" s="82">
        <v>41</v>
      </c>
      <c r="B16" s="137"/>
      <c r="C16" s="54">
        <v>627</v>
      </c>
      <c r="D16" s="55" t="s">
        <v>37</v>
      </c>
      <c r="E16" s="219">
        <v>1200</v>
      </c>
      <c r="F16" s="219">
        <v>1300</v>
      </c>
      <c r="G16" s="219">
        <v>1300</v>
      </c>
    </row>
    <row r="17" spans="1:7" x14ac:dyDescent="0.25">
      <c r="A17" s="244"/>
      <c r="B17" s="240"/>
      <c r="C17" s="245">
        <v>630</v>
      </c>
      <c r="D17" s="246" t="s">
        <v>39</v>
      </c>
      <c r="E17" s="247"/>
      <c r="F17" s="247"/>
      <c r="G17" s="247"/>
    </row>
    <row r="18" spans="1:7" x14ac:dyDescent="0.25">
      <c r="A18" s="82"/>
      <c r="B18" s="137"/>
      <c r="C18" s="172">
        <v>631</v>
      </c>
      <c r="D18" s="173" t="s">
        <v>104</v>
      </c>
      <c r="E18" s="158"/>
      <c r="F18" s="158"/>
      <c r="G18" s="158"/>
    </row>
    <row r="19" spans="1:7" x14ac:dyDescent="0.25">
      <c r="A19" s="82">
        <v>41</v>
      </c>
      <c r="B19" s="137"/>
      <c r="C19" s="54">
        <v>631001</v>
      </c>
      <c r="D19" s="55" t="s">
        <v>0</v>
      </c>
      <c r="E19" s="157">
        <v>350</v>
      </c>
      <c r="F19" s="157">
        <v>360</v>
      </c>
      <c r="G19" s="157">
        <v>370</v>
      </c>
    </row>
    <row r="20" spans="1:7" x14ac:dyDescent="0.25">
      <c r="A20" s="82"/>
      <c r="B20" s="137"/>
      <c r="C20" s="174">
        <v>632</v>
      </c>
      <c r="D20" s="175" t="s">
        <v>197</v>
      </c>
      <c r="E20" s="157"/>
      <c r="F20" s="157"/>
      <c r="G20" s="157"/>
    </row>
    <row r="21" spans="1:7" x14ac:dyDescent="0.25">
      <c r="A21" s="82">
        <v>41</v>
      </c>
      <c r="B21" s="137"/>
      <c r="C21" s="54">
        <v>632001</v>
      </c>
      <c r="D21" s="55" t="s">
        <v>171</v>
      </c>
      <c r="E21" s="158">
        <v>4040</v>
      </c>
      <c r="F21" s="158">
        <v>4040</v>
      </c>
      <c r="G21" s="158">
        <v>4100</v>
      </c>
    </row>
    <row r="22" spans="1:7" x14ac:dyDescent="0.25">
      <c r="A22" s="82">
        <v>41</v>
      </c>
      <c r="B22" s="137"/>
      <c r="C22" s="54">
        <v>632001</v>
      </c>
      <c r="D22" s="55" t="s">
        <v>150</v>
      </c>
      <c r="E22" s="158">
        <v>9500</v>
      </c>
      <c r="F22" s="158">
        <v>9550</v>
      </c>
      <c r="G22" s="158">
        <v>10500</v>
      </c>
    </row>
    <row r="23" spans="1:7" x14ac:dyDescent="0.25">
      <c r="A23" s="82">
        <v>41</v>
      </c>
      <c r="B23" s="137"/>
      <c r="C23" s="54">
        <v>632003</v>
      </c>
      <c r="D23" s="55" t="s">
        <v>151</v>
      </c>
      <c r="E23" s="158">
        <v>1400</v>
      </c>
      <c r="F23" s="158">
        <v>1550</v>
      </c>
      <c r="G23" s="158">
        <v>1430</v>
      </c>
    </row>
    <row r="24" spans="1:7" x14ac:dyDescent="0.25">
      <c r="A24" s="82">
        <v>41</v>
      </c>
      <c r="B24" s="137"/>
      <c r="C24" s="54">
        <v>632003</v>
      </c>
      <c r="D24" s="55" t="s">
        <v>152</v>
      </c>
      <c r="E24" s="159">
        <v>2720</v>
      </c>
      <c r="F24" s="159">
        <v>2730</v>
      </c>
      <c r="G24" s="159">
        <v>2740</v>
      </c>
    </row>
    <row r="25" spans="1:7" x14ac:dyDescent="0.25">
      <c r="A25" s="82"/>
      <c r="B25" s="137"/>
      <c r="C25" s="54">
        <v>632004</v>
      </c>
      <c r="D25" s="55" t="s">
        <v>396</v>
      </c>
      <c r="E25" s="159">
        <v>320</v>
      </c>
      <c r="F25" s="159">
        <v>320</v>
      </c>
      <c r="G25" s="159">
        <v>320</v>
      </c>
    </row>
    <row r="26" spans="1:7" x14ac:dyDescent="0.25">
      <c r="A26" s="82"/>
      <c r="B26" s="137"/>
      <c r="C26" s="174">
        <v>633</v>
      </c>
      <c r="D26" s="175" t="s">
        <v>105</v>
      </c>
      <c r="E26" s="158"/>
      <c r="F26" s="158"/>
      <c r="G26" s="158"/>
    </row>
    <row r="27" spans="1:7" x14ac:dyDescent="0.25">
      <c r="A27" s="82">
        <v>41</v>
      </c>
      <c r="B27" s="137"/>
      <c r="C27" s="174">
        <v>633002</v>
      </c>
      <c r="D27" s="55" t="s">
        <v>317</v>
      </c>
      <c r="E27" s="158">
        <v>900</v>
      </c>
      <c r="F27" s="158">
        <v>850</v>
      </c>
      <c r="G27" s="158">
        <v>930</v>
      </c>
    </row>
    <row r="28" spans="1:7" x14ac:dyDescent="0.25">
      <c r="A28" s="82">
        <v>41</v>
      </c>
      <c r="B28" s="137"/>
      <c r="C28" s="54">
        <v>633004</v>
      </c>
      <c r="D28" s="55" t="s">
        <v>100</v>
      </c>
      <c r="E28" s="158">
        <v>560</v>
      </c>
      <c r="F28" s="158">
        <v>1000</v>
      </c>
      <c r="G28" s="158">
        <v>1000</v>
      </c>
    </row>
    <row r="29" spans="1:7" x14ac:dyDescent="0.25">
      <c r="A29" s="82">
        <v>41</v>
      </c>
      <c r="B29" s="137"/>
      <c r="C29" s="54">
        <v>633006</v>
      </c>
      <c r="D29" s="55" t="s">
        <v>198</v>
      </c>
      <c r="E29" s="160">
        <v>4386</v>
      </c>
      <c r="F29" s="160">
        <v>4550</v>
      </c>
      <c r="G29" s="160">
        <v>4400</v>
      </c>
    </row>
    <row r="30" spans="1:7" x14ac:dyDescent="0.25">
      <c r="A30" s="82">
        <v>111</v>
      </c>
      <c r="B30" s="137"/>
      <c r="C30" s="54">
        <v>633006</v>
      </c>
      <c r="D30" s="55" t="s">
        <v>101</v>
      </c>
      <c r="E30" s="160">
        <v>717</v>
      </c>
      <c r="F30" s="160">
        <v>717</v>
      </c>
      <c r="G30" s="160">
        <v>717</v>
      </c>
    </row>
    <row r="31" spans="1:7" x14ac:dyDescent="0.25">
      <c r="A31" s="82">
        <v>41</v>
      </c>
      <c r="B31" s="137"/>
      <c r="C31" s="54">
        <v>633009</v>
      </c>
      <c r="D31" s="55" t="s">
        <v>102</v>
      </c>
      <c r="E31" s="160">
        <v>450</v>
      </c>
      <c r="F31" s="160">
        <v>450</v>
      </c>
      <c r="G31" s="160">
        <v>450</v>
      </c>
    </row>
    <row r="32" spans="1:7" x14ac:dyDescent="0.25">
      <c r="A32" s="82">
        <v>41</v>
      </c>
      <c r="B32" s="137"/>
      <c r="C32" s="54">
        <v>633010</v>
      </c>
      <c r="D32" s="55" t="s">
        <v>227</v>
      </c>
      <c r="E32" s="160">
        <v>250</v>
      </c>
      <c r="F32" s="160">
        <v>250</v>
      </c>
      <c r="G32" s="160">
        <v>250</v>
      </c>
    </row>
    <row r="33" spans="1:7" x14ac:dyDescent="0.25">
      <c r="A33" s="82">
        <v>41</v>
      </c>
      <c r="B33" s="137"/>
      <c r="C33" s="54">
        <v>633011</v>
      </c>
      <c r="D33" s="55" t="s">
        <v>228</v>
      </c>
      <c r="E33" s="160"/>
      <c r="F33" s="160"/>
      <c r="G33" s="160"/>
    </row>
    <row r="34" spans="1:7" x14ac:dyDescent="0.25">
      <c r="A34" s="82">
        <v>41</v>
      </c>
      <c r="B34" s="137"/>
      <c r="C34" s="54">
        <v>633013</v>
      </c>
      <c r="D34" s="220" t="s">
        <v>103</v>
      </c>
      <c r="E34" s="160">
        <v>384</v>
      </c>
      <c r="F34" s="160">
        <v>384</v>
      </c>
      <c r="G34" s="160">
        <v>384</v>
      </c>
    </row>
    <row r="35" spans="1:7" x14ac:dyDescent="0.25">
      <c r="A35" s="82">
        <v>41</v>
      </c>
      <c r="B35" s="137"/>
      <c r="C35" s="54">
        <v>633016</v>
      </c>
      <c r="D35" s="55" t="s">
        <v>229</v>
      </c>
      <c r="E35" s="160">
        <v>1500</v>
      </c>
      <c r="F35" s="160">
        <v>1300</v>
      </c>
      <c r="G35" s="160">
        <v>1400</v>
      </c>
    </row>
    <row r="36" spans="1:7" x14ac:dyDescent="0.25">
      <c r="A36" s="82">
        <v>41</v>
      </c>
      <c r="B36" s="137"/>
      <c r="C36" s="54">
        <v>633018</v>
      </c>
      <c r="D36" s="55" t="s">
        <v>244</v>
      </c>
      <c r="E36" s="160"/>
      <c r="F36" s="160"/>
      <c r="G36" s="160"/>
    </row>
    <row r="37" spans="1:7" x14ac:dyDescent="0.25">
      <c r="A37" s="82"/>
      <c r="B37" s="137"/>
      <c r="C37" s="174">
        <v>634</v>
      </c>
      <c r="D37" s="175" t="s">
        <v>91</v>
      </c>
      <c r="E37" s="160"/>
      <c r="F37" s="160"/>
      <c r="G37" s="160"/>
    </row>
    <row r="38" spans="1:7" x14ac:dyDescent="0.25">
      <c r="A38" s="82">
        <v>41</v>
      </c>
      <c r="B38" s="137"/>
      <c r="C38" s="54">
        <v>634001</v>
      </c>
      <c r="D38" s="55" t="s">
        <v>230</v>
      </c>
      <c r="E38" s="160">
        <v>800</v>
      </c>
      <c r="F38" s="160">
        <v>820</v>
      </c>
      <c r="G38" s="160">
        <v>810</v>
      </c>
    </row>
    <row r="39" spans="1:7" x14ac:dyDescent="0.25">
      <c r="A39" s="176">
        <v>41</v>
      </c>
      <c r="B39" s="135"/>
      <c r="C39" s="54">
        <v>634002</v>
      </c>
      <c r="D39" s="55" t="s">
        <v>231</v>
      </c>
      <c r="E39" s="160">
        <v>350</v>
      </c>
      <c r="F39" s="160">
        <v>270</v>
      </c>
      <c r="G39" s="160">
        <v>250</v>
      </c>
    </row>
    <row r="40" spans="1:7" x14ac:dyDescent="0.25">
      <c r="A40" s="176">
        <v>41</v>
      </c>
      <c r="B40" s="135"/>
      <c r="C40" s="54">
        <v>634003</v>
      </c>
      <c r="D40" s="55" t="s">
        <v>232</v>
      </c>
      <c r="E40" s="160">
        <v>110</v>
      </c>
      <c r="F40" s="160">
        <v>110</v>
      </c>
      <c r="G40" s="160">
        <v>110</v>
      </c>
    </row>
    <row r="41" spans="1:7" x14ac:dyDescent="0.25">
      <c r="A41" s="176">
        <v>41</v>
      </c>
      <c r="B41" s="135"/>
      <c r="C41" s="54">
        <v>634005</v>
      </c>
      <c r="D41" s="55" t="s">
        <v>245</v>
      </c>
      <c r="E41" s="160">
        <v>16</v>
      </c>
      <c r="F41" s="160">
        <v>16</v>
      </c>
      <c r="G41" s="160">
        <v>16</v>
      </c>
    </row>
    <row r="42" spans="1:7" x14ac:dyDescent="0.25">
      <c r="A42" s="176">
        <v>41</v>
      </c>
      <c r="B42" s="135"/>
      <c r="C42" s="54">
        <v>634004</v>
      </c>
      <c r="D42" s="55" t="s">
        <v>309</v>
      </c>
      <c r="E42" s="160">
        <v>900</v>
      </c>
      <c r="F42" s="160">
        <v>900</v>
      </c>
      <c r="G42" s="160">
        <v>920</v>
      </c>
    </row>
    <row r="43" spans="1:7" x14ac:dyDescent="0.25">
      <c r="A43" s="176"/>
      <c r="B43" s="135"/>
      <c r="C43" s="172">
        <v>635</v>
      </c>
      <c r="D43" s="173" t="s">
        <v>106</v>
      </c>
      <c r="E43" s="160"/>
      <c r="F43" s="160"/>
      <c r="G43" s="160"/>
    </row>
    <row r="44" spans="1:7" x14ac:dyDescent="0.25">
      <c r="A44" s="210">
        <v>41</v>
      </c>
      <c r="B44" s="223"/>
      <c r="C44" s="54">
        <v>635002</v>
      </c>
      <c r="D44" s="55" t="s">
        <v>107</v>
      </c>
      <c r="E44" s="162">
        <v>1150</v>
      </c>
      <c r="F44" s="162">
        <v>1250</v>
      </c>
      <c r="G44" s="162">
        <v>1250</v>
      </c>
    </row>
    <row r="45" spans="1:7" x14ac:dyDescent="0.25">
      <c r="A45" s="210">
        <v>41</v>
      </c>
      <c r="B45" s="223"/>
      <c r="C45" s="54">
        <v>635004</v>
      </c>
      <c r="D45" s="55" t="s">
        <v>108</v>
      </c>
      <c r="E45" s="160">
        <v>320</v>
      </c>
      <c r="F45" s="160">
        <v>320</v>
      </c>
      <c r="G45" s="160">
        <v>320</v>
      </c>
    </row>
    <row r="46" spans="1:7" x14ac:dyDescent="0.25">
      <c r="A46" s="210">
        <v>41</v>
      </c>
      <c r="B46" s="223"/>
      <c r="C46" s="54">
        <v>635004</v>
      </c>
      <c r="D46" s="55" t="s">
        <v>258</v>
      </c>
      <c r="E46" s="160">
        <v>2300</v>
      </c>
      <c r="F46" s="160">
        <v>2442</v>
      </c>
      <c r="G46" s="160">
        <v>1750</v>
      </c>
    </row>
    <row r="47" spans="1:7" x14ac:dyDescent="0.25">
      <c r="A47" s="210">
        <v>41</v>
      </c>
      <c r="B47" s="223"/>
      <c r="C47" s="54">
        <v>635006</v>
      </c>
      <c r="D47" s="55" t="s">
        <v>109</v>
      </c>
      <c r="E47" s="160">
        <v>2344</v>
      </c>
      <c r="F47" s="160">
        <v>1800</v>
      </c>
      <c r="G47" s="160">
        <v>2280</v>
      </c>
    </row>
    <row r="48" spans="1:7" x14ac:dyDescent="0.25">
      <c r="A48" s="210">
        <v>41</v>
      </c>
      <c r="B48" s="223"/>
      <c r="C48" s="54">
        <v>635009</v>
      </c>
      <c r="D48" s="55" t="s">
        <v>216</v>
      </c>
      <c r="E48" s="160">
        <v>99</v>
      </c>
      <c r="F48" s="160">
        <v>99</v>
      </c>
      <c r="G48" s="160">
        <v>99</v>
      </c>
    </row>
    <row r="49" spans="1:7" x14ac:dyDescent="0.25">
      <c r="A49" s="210"/>
      <c r="B49" s="223"/>
      <c r="C49" s="174">
        <v>637</v>
      </c>
      <c r="D49" s="175" t="s">
        <v>68</v>
      </c>
      <c r="E49" s="158"/>
      <c r="F49" s="158"/>
      <c r="G49" s="158"/>
    </row>
    <row r="50" spans="1:7" x14ac:dyDescent="0.25">
      <c r="A50" s="210">
        <v>41</v>
      </c>
      <c r="B50" s="223"/>
      <c r="C50" s="54">
        <v>637001</v>
      </c>
      <c r="D50" s="55" t="s">
        <v>110</v>
      </c>
      <c r="E50" s="158">
        <v>360</v>
      </c>
      <c r="F50" s="158">
        <v>400</v>
      </c>
      <c r="G50" s="158">
        <v>410</v>
      </c>
    </row>
    <row r="51" spans="1:7" x14ac:dyDescent="0.25">
      <c r="A51" s="210">
        <v>41</v>
      </c>
      <c r="B51" s="223"/>
      <c r="C51" s="54">
        <v>637002</v>
      </c>
      <c r="D51" s="55" t="s">
        <v>154</v>
      </c>
      <c r="E51" s="158">
        <v>3500</v>
      </c>
      <c r="F51" s="158">
        <v>3500</v>
      </c>
      <c r="G51" s="158">
        <v>3500</v>
      </c>
    </row>
    <row r="52" spans="1:7" x14ac:dyDescent="0.25">
      <c r="A52" s="210">
        <v>41</v>
      </c>
      <c r="B52" s="223"/>
      <c r="C52" s="54">
        <v>637003</v>
      </c>
      <c r="D52" s="55" t="s">
        <v>233</v>
      </c>
      <c r="E52" s="158">
        <v>450</v>
      </c>
      <c r="F52" s="158">
        <v>500</v>
      </c>
      <c r="G52" s="158">
        <v>400</v>
      </c>
    </row>
    <row r="53" spans="1:7" x14ac:dyDescent="0.25">
      <c r="A53" s="210">
        <v>41</v>
      </c>
      <c r="B53" s="224"/>
      <c r="C53" s="54">
        <v>637003</v>
      </c>
      <c r="D53" s="55" t="s">
        <v>334</v>
      </c>
      <c r="E53" s="158">
        <v>800</v>
      </c>
      <c r="F53" s="158">
        <v>800</v>
      </c>
      <c r="G53" s="158">
        <v>800</v>
      </c>
    </row>
    <row r="54" spans="1:7" x14ac:dyDescent="0.25">
      <c r="A54" s="210">
        <v>41</v>
      </c>
      <c r="B54" s="224"/>
      <c r="C54" s="54">
        <v>637004</v>
      </c>
      <c r="D54" s="55" t="s">
        <v>33</v>
      </c>
      <c r="E54" s="159">
        <v>71</v>
      </c>
      <c r="F54" s="159">
        <v>71</v>
      </c>
      <c r="G54" s="159">
        <v>71</v>
      </c>
    </row>
    <row r="55" spans="1:7" x14ac:dyDescent="0.25">
      <c r="A55" s="208">
        <v>41</v>
      </c>
      <c r="B55" s="209"/>
      <c r="C55" s="221">
        <v>637004</v>
      </c>
      <c r="D55" s="230" t="s">
        <v>36</v>
      </c>
      <c r="E55" s="222">
        <v>2779</v>
      </c>
      <c r="F55" s="222">
        <v>2174</v>
      </c>
      <c r="G55" s="222">
        <v>2074</v>
      </c>
    </row>
    <row r="56" spans="1:7" x14ac:dyDescent="0.25">
      <c r="A56" s="208">
        <v>41</v>
      </c>
      <c r="B56" s="209"/>
      <c r="C56" s="221">
        <v>637004</v>
      </c>
      <c r="D56" s="230" t="s">
        <v>310</v>
      </c>
      <c r="E56" s="222">
        <v>490</v>
      </c>
      <c r="F56" s="222">
        <v>490</v>
      </c>
      <c r="G56" s="222">
        <v>495</v>
      </c>
    </row>
    <row r="57" spans="1:7" x14ac:dyDescent="0.25">
      <c r="A57" s="208">
        <v>41</v>
      </c>
      <c r="B57" s="209"/>
      <c r="C57" s="221">
        <v>637004</v>
      </c>
      <c r="D57" s="230" t="s">
        <v>82</v>
      </c>
      <c r="E57" s="222">
        <v>1440</v>
      </c>
      <c r="F57" s="222">
        <v>1440</v>
      </c>
      <c r="G57" s="222">
        <v>1440</v>
      </c>
    </row>
    <row r="58" spans="1:7" x14ac:dyDescent="0.25">
      <c r="A58" s="82">
        <v>41</v>
      </c>
      <c r="B58" s="137"/>
      <c r="C58" s="54">
        <v>637004</v>
      </c>
      <c r="D58" s="55" t="s">
        <v>40</v>
      </c>
      <c r="E58" s="162">
        <v>500</v>
      </c>
      <c r="F58" s="162">
        <v>500</v>
      </c>
      <c r="G58" s="162">
        <v>500</v>
      </c>
    </row>
    <row r="59" spans="1:7" x14ac:dyDescent="0.25">
      <c r="A59" s="82">
        <v>41</v>
      </c>
      <c r="B59" s="137"/>
      <c r="C59" s="54">
        <v>637005</v>
      </c>
      <c r="D59" s="55" t="s">
        <v>259</v>
      </c>
      <c r="E59" s="162">
        <v>4900</v>
      </c>
      <c r="F59" s="162">
        <v>4900</v>
      </c>
      <c r="G59" s="162">
        <v>4900</v>
      </c>
    </row>
    <row r="60" spans="1:7" x14ac:dyDescent="0.25">
      <c r="A60" s="82">
        <v>41</v>
      </c>
      <c r="B60" s="137"/>
      <c r="C60" s="54">
        <v>637005</v>
      </c>
      <c r="D60" s="55" t="s">
        <v>284</v>
      </c>
      <c r="E60" s="162">
        <v>1950</v>
      </c>
      <c r="F60" s="162">
        <v>1850</v>
      </c>
      <c r="G60" s="162">
        <v>1700</v>
      </c>
    </row>
    <row r="61" spans="1:7" x14ac:dyDescent="0.25">
      <c r="A61" s="82">
        <v>41</v>
      </c>
      <c r="B61" s="137"/>
      <c r="C61" s="54">
        <v>637006</v>
      </c>
      <c r="D61" s="55" t="s">
        <v>335</v>
      </c>
      <c r="E61" s="162">
        <v>17</v>
      </c>
      <c r="F61" s="162">
        <v>17</v>
      </c>
      <c r="G61" s="162">
        <v>17</v>
      </c>
    </row>
    <row r="62" spans="1:7" x14ac:dyDescent="0.25">
      <c r="A62" s="283">
        <v>41</v>
      </c>
      <c r="B62" s="284"/>
      <c r="C62" s="285">
        <v>637011</v>
      </c>
      <c r="D62" s="286" t="s">
        <v>111</v>
      </c>
      <c r="E62" s="338">
        <v>600</v>
      </c>
      <c r="F62" s="338">
        <v>650</v>
      </c>
      <c r="G62" s="338">
        <v>600</v>
      </c>
    </row>
    <row r="63" spans="1:7" x14ac:dyDescent="0.25">
      <c r="A63" s="82">
        <v>41</v>
      </c>
      <c r="B63" s="137"/>
      <c r="C63" s="54">
        <v>637012</v>
      </c>
      <c r="D63" s="55" t="s">
        <v>200</v>
      </c>
      <c r="E63" s="162">
        <v>190</v>
      </c>
      <c r="F63" s="162">
        <v>50</v>
      </c>
      <c r="G63" s="162">
        <v>100</v>
      </c>
    </row>
    <row r="64" spans="1:7" x14ac:dyDescent="0.25">
      <c r="A64" s="82">
        <v>41</v>
      </c>
      <c r="B64" s="137"/>
      <c r="C64" s="54">
        <v>637012</v>
      </c>
      <c r="D64" s="55" t="s">
        <v>234</v>
      </c>
      <c r="E64" s="162">
        <v>1300</v>
      </c>
      <c r="F64" s="162">
        <v>1300</v>
      </c>
      <c r="G64" s="162">
        <v>1300</v>
      </c>
    </row>
    <row r="65" spans="1:7" x14ac:dyDescent="0.25">
      <c r="A65" s="82">
        <v>41</v>
      </c>
      <c r="B65" s="137"/>
      <c r="C65" s="54">
        <v>637013</v>
      </c>
      <c r="D65" s="55" t="s">
        <v>4</v>
      </c>
      <c r="E65" s="162">
        <v>400</v>
      </c>
      <c r="F65" s="162">
        <v>400</v>
      </c>
      <c r="G65" s="162">
        <v>400</v>
      </c>
    </row>
    <row r="66" spans="1:7" x14ac:dyDescent="0.25">
      <c r="A66" s="82">
        <v>41</v>
      </c>
      <c r="B66" s="137"/>
      <c r="C66" s="54">
        <v>637014</v>
      </c>
      <c r="D66" s="55" t="s">
        <v>201</v>
      </c>
      <c r="E66" s="162">
        <v>9500</v>
      </c>
      <c r="F66" s="162">
        <v>8500</v>
      </c>
      <c r="G66" s="162">
        <v>8500</v>
      </c>
    </row>
    <row r="67" spans="1:7" x14ac:dyDescent="0.25">
      <c r="A67" s="82">
        <v>41</v>
      </c>
      <c r="B67" s="137"/>
      <c r="C67" s="54">
        <v>637015</v>
      </c>
      <c r="D67" s="55" t="s">
        <v>112</v>
      </c>
      <c r="E67" s="162">
        <v>1889</v>
      </c>
      <c r="F67" s="162">
        <v>1889</v>
      </c>
      <c r="G67" s="162">
        <v>1889</v>
      </c>
    </row>
    <row r="68" spans="1:7" x14ac:dyDescent="0.25">
      <c r="A68" s="82">
        <v>41</v>
      </c>
      <c r="B68" s="137"/>
      <c r="C68" s="54">
        <v>637015</v>
      </c>
      <c r="D68" s="55" t="s">
        <v>246</v>
      </c>
      <c r="E68" s="162">
        <v>104</v>
      </c>
      <c r="F68" s="162">
        <v>104</v>
      </c>
      <c r="G68" s="162">
        <v>104</v>
      </c>
    </row>
    <row r="69" spans="1:7" x14ac:dyDescent="0.25">
      <c r="A69" s="82">
        <v>41</v>
      </c>
      <c r="B69" s="137"/>
      <c r="C69" s="54">
        <v>637016</v>
      </c>
      <c r="D69" s="55" t="s">
        <v>113</v>
      </c>
      <c r="E69" s="162">
        <v>2150</v>
      </c>
      <c r="F69" s="162">
        <v>2200</v>
      </c>
      <c r="G69" s="162">
        <v>2300</v>
      </c>
    </row>
    <row r="70" spans="1:7" x14ac:dyDescent="0.25">
      <c r="A70" s="82">
        <v>41</v>
      </c>
      <c r="B70" s="137"/>
      <c r="C70" s="54">
        <v>637012</v>
      </c>
      <c r="D70" s="55" t="s">
        <v>285</v>
      </c>
      <c r="E70" s="162">
        <v>100</v>
      </c>
      <c r="F70" s="162">
        <v>100</v>
      </c>
      <c r="G70" s="162">
        <v>100</v>
      </c>
    </row>
    <row r="71" spans="1:7" x14ac:dyDescent="0.25">
      <c r="A71" s="210">
        <v>41</v>
      </c>
      <c r="B71" s="225"/>
      <c r="C71" s="221">
        <v>637026</v>
      </c>
      <c r="D71" s="220" t="s">
        <v>76</v>
      </c>
      <c r="E71" s="160">
        <v>3040</v>
      </c>
      <c r="F71" s="160">
        <v>3040</v>
      </c>
      <c r="G71" s="160">
        <v>3040</v>
      </c>
    </row>
    <row r="72" spans="1:7" x14ac:dyDescent="0.25">
      <c r="A72" s="210">
        <v>41</v>
      </c>
      <c r="B72" s="225"/>
      <c r="C72" s="221">
        <v>637027</v>
      </c>
      <c r="D72" s="230" t="s">
        <v>286</v>
      </c>
      <c r="E72" s="160"/>
      <c r="F72" s="160"/>
      <c r="G72" s="160"/>
    </row>
    <row r="73" spans="1:7" x14ac:dyDescent="0.25">
      <c r="A73" s="210">
        <v>41</v>
      </c>
      <c r="B73" s="225"/>
      <c r="C73" s="221">
        <v>637027</v>
      </c>
      <c r="D73" s="230" t="s">
        <v>346</v>
      </c>
      <c r="E73" s="160"/>
      <c r="F73" s="160"/>
      <c r="G73" s="160"/>
    </row>
    <row r="74" spans="1:7" x14ac:dyDescent="0.25">
      <c r="A74" s="210">
        <v>41</v>
      </c>
      <c r="B74" s="225"/>
      <c r="C74" s="221">
        <v>637011</v>
      </c>
      <c r="D74" s="230" t="s">
        <v>301</v>
      </c>
      <c r="E74" s="160">
        <v>13</v>
      </c>
      <c r="F74" s="160">
        <v>13</v>
      </c>
      <c r="G74" s="160">
        <v>13</v>
      </c>
    </row>
    <row r="75" spans="1:7" x14ac:dyDescent="0.25">
      <c r="A75" s="210">
        <v>41</v>
      </c>
      <c r="B75" s="171"/>
      <c r="C75" s="54">
        <v>637035</v>
      </c>
      <c r="D75" s="55" t="s">
        <v>202</v>
      </c>
      <c r="E75" s="160">
        <v>225</v>
      </c>
      <c r="F75" s="160">
        <v>225</v>
      </c>
      <c r="G75" s="160">
        <v>225</v>
      </c>
    </row>
    <row r="76" spans="1:7" x14ac:dyDescent="0.25">
      <c r="A76" s="248"/>
      <c r="B76" s="249"/>
      <c r="C76" s="245">
        <v>640</v>
      </c>
      <c r="D76" s="246" t="s">
        <v>114</v>
      </c>
      <c r="E76" s="250"/>
      <c r="F76" s="250"/>
      <c r="G76" s="250"/>
    </row>
    <row r="77" spans="1:7" x14ac:dyDescent="0.25">
      <c r="A77" s="170"/>
      <c r="B77" s="177"/>
      <c r="C77" s="174">
        <v>642</v>
      </c>
      <c r="D77" s="175" t="s">
        <v>115</v>
      </c>
      <c r="E77" s="178"/>
      <c r="F77" s="178"/>
      <c r="G77" s="178"/>
    </row>
    <row r="78" spans="1:7" x14ac:dyDescent="0.25">
      <c r="A78" s="170">
        <v>41</v>
      </c>
      <c r="B78" s="177"/>
      <c r="C78" s="174">
        <v>642013</v>
      </c>
      <c r="D78" s="175" t="s">
        <v>397</v>
      </c>
      <c r="E78" s="178"/>
      <c r="F78" s="178"/>
      <c r="G78" s="178"/>
    </row>
    <row r="79" spans="1:7" x14ac:dyDescent="0.25">
      <c r="A79" s="82">
        <v>111</v>
      </c>
      <c r="B79" s="229"/>
      <c r="C79" s="54">
        <v>642014</v>
      </c>
      <c r="D79" s="55" t="s">
        <v>262</v>
      </c>
      <c r="E79" s="162">
        <v>300</v>
      </c>
      <c r="F79" s="162">
        <v>300</v>
      </c>
      <c r="G79" s="162">
        <v>300</v>
      </c>
    </row>
    <row r="80" spans="1:7" x14ac:dyDescent="0.25">
      <c r="A80" s="82">
        <v>41</v>
      </c>
      <c r="B80" s="229"/>
      <c r="C80" s="54">
        <v>642014</v>
      </c>
      <c r="D80" s="55" t="s">
        <v>311</v>
      </c>
      <c r="E80" s="162"/>
      <c r="F80" s="162"/>
      <c r="G80" s="162"/>
    </row>
    <row r="81" spans="1:7" x14ac:dyDescent="0.25">
      <c r="A81" s="82">
        <v>111</v>
      </c>
      <c r="B81" s="229"/>
      <c r="C81" s="54">
        <v>642014</v>
      </c>
      <c r="D81" s="55" t="s">
        <v>347</v>
      </c>
      <c r="E81" s="162"/>
      <c r="F81" s="162"/>
      <c r="G81" s="162"/>
    </row>
    <row r="82" spans="1:7" x14ac:dyDescent="0.25">
      <c r="A82" s="210">
        <v>41</v>
      </c>
      <c r="B82" s="177"/>
      <c r="C82" s="54">
        <v>642006</v>
      </c>
      <c r="D82" s="55" t="s">
        <v>89</v>
      </c>
      <c r="E82" s="162">
        <v>2200</v>
      </c>
      <c r="F82" s="162">
        <v>2200</v>
      </c>
      <c r="G82" s="162">
        <v>2200</v>
      </c>
    </row>
    <row r="83" spans="1:7" x14ac:dyDescent="0.25">
      <c r="A83" s="82">
        <v>41</v>
      </c>
      <c r="B83" s="137"/>
      <c r="C83" s="54">
        <v>642015</v>
      </c>
      <c r="D83" s="55" t="s">
        <v>116</v>
      </c>
      <c r="E83" s="160">
        <v>200</v>
      </c>
      <c r="F83" s="160">
        <v>200</v>
      </c>
      <c r="G83" s="160">
        <v>200</v>
      </c>
    </row>
    <row r="84" spans="1:7" x14ac:dyDescent="0.25">
      <c r="A84" s="82">
        <v>41</v>
      </c>
      <c r="B84" s="137"/>
      <c r="C84" s="54">
        <v>651004</v>
      </c>
      <c r="D84" s="55" t="s">
        <v>423</v>
      </c>
      <c r="E84" s="160">
        <v>354</v>
      </c>
      <c r="F84" s="160">
        <v>354</v>
      </c>
      <c r="G84" s="160">
        <v>354</v>
      </c>
    </row>
    <row r="85" spans="1:7" x14ac:dyDescent="0.25">
      <c r="A85" s="182"/>
      <c r="B85" s="185" t="s">
        <v>122</v>
      </c>
      <c r="C85" s="179"/>
      <c r="D85" s="180" t="s">
        <v>203</v>
      </c>
      <c r="E85" s="164">
        <f>SUM(E86)</f>
        <v>1000</v>
      </c>
      <c r="F85" s="164">
        <f>SUM(F86)</f>
        <v>1000</v>
      </c>
      <c r="G85" s="164">
        <f>SUM(G86)</f>
        <v>1000</v>
      </c>
    </row>
    <row r="86" spans="1:7" x14ac:dyDescent="0.25">
      <c r="A86" s="82">
        <v>41</v>
      </c>
      <c r="B86" s="137"/>
      <c r="C86" s="54">
        <v>637005</v>
      </c>
      <c r="D86" s="55" t="s">
        <v>123</v>
      </c>
      <c r="E86" s="160">
        <v>1000</v>
      </c>
      <c r="F86" s="160">
        <v>1000</v>
      </c>
      <c r="G86" s="160">
        <v>1000</v>
      </c>
    </row>
    <row r="87" spans="1:7" x14ac:dyDescent="0.25">
      <c r="A87" s="149"/>
      <c r="B87" s="181" t="s">
        <v>118</v>
      </c>
      <c r="C87" s="179"/>
      <c r="D87" s="180" t="s">
        <v>204</v>
      </c>
      <c r="E87" s="161">
        <f>SUM(E88:E103)</f>
        <v>6480</v>
      </c>
      <c r="F87" s="161">
        <f>SUM(F88:F103)</f>
        <v>6500</v>
      </c>
      <c r="G87" s="161">
        <f>SUM(G88:G103)</f>
        <v>6520</v>
      </c>
    </row>
    <row r="88" spans="1:7" x14ac:dyDescent="0.25">
      <c r="A88" s="84">
        <v>111</v>
      </c>
      <c r="B88" s="136"/>
      <c r="C88" s="57">
        <v>611</v>
      </c>
      <c r="D88" s="128" t="s">
        <v>117</v>
      </c>
      <c r="E88" s="160">
        <v>4050</v>
      </c>
      <c r="F88" s="160">
        <v>4060</v>
      </c>
      <c r="G88" s="160">
        <v>4070</v>
      </c>
    </row>
    <row r="89" spans="1:7" x14ac:dyDescent="0.25">
      <c r="A89" s="84">
        <v>41</v>
      </c>
      <c r="B89" s="136"/>
      <c r="C89" s="57">
        <v>611</v>
      </c>
      <c r="D89" s="128" t="s">
        <v>287</v>
      </c>
      <c r="E89" s="160"/>
      <c r="F89" s="160"/>
      <c r="G89" s="160"/>
    </row>
    <row r="90" spans="1:7" x14ac:dyDescent="0.25">
      <c r="A90" s="84">
        <v>41</v>
      </c>
      <c r="B90" s="136"/>
      <c r="C90" s="57">
        <v>614</v>
      </c>
      <c r="D90" s="128" t="s">
        <v>276</v>
      </c>
      <c r="E90" s="160"/>
      <c r="F90" s="160"/>
      <c r="G90" s="160"/>
    </row>
    <row r="91" spans="1:7" x14ac:dyDescent="0.25">
      <c r="A91" s="84">
        <v>41</v>
      </c>
      <c r="B91" s="136"/>
      <c r="C91" s="57">
        <v>620</v>
      </c>
      <c r="D91" s="128" t="s">
        <v>70</v>
      </c>
      <c r="E91" s="160"/>
      <c r="F91" s="160"/>
      <c r="G91" s="160"/>
    </row>
    <row r="92" spans="1:7" x14ac:dyDescent="0.25">
      <c r="A92" s="83">
        <v>111</v>
      </c>
      <c r="B92" s="136"/>
      <c r="C92" s="56">
        <v>620</v>
      </c>
      <c r="D92" s="44" t="s">
        <v>99</v>
      </c>
      <c r="E92" s="162">
        <v>1456</v>
      </c>
      <c r="F92" s="162">
        <v>1466</v>
      </c>
      <c r="G92" s="162">
        <v>1476</v>
      </c>
    </row>
    <row r="93" spans="1:7" x14ac:dyDescent="0.25">
      <c r="A93" s="83">
        <v>111</v>
      </c>
      <c r="B93" s="136"/>
      <c r="C93" s="56">
        <v>627</v>
      </c>
      <c r="D93" s="44" t="s">
        <v>205</v>
      </c>
      <c r="E93" s="162"/>
      <c r="F93" s="162"/>
      <c r="G93" s="162"/>
    </row>
    <row r="94" spans="1:7" x14ac:dyDescent="0.25">
      <c r="A94" s="83">
        <v>41</v>
      </c>
      <c r="B94" s="136"/>
      <c r="C94" s="56">
        <v>627</v>
      </c>
      <c r="D94" s="44" t="s">
        <v>376</v>
      </c>
      <c r="E94" s="162"/>
      <c r="F94" s="162"/>
      <c r="G94" s="162"/>
    </row>
    <row r="95" spans="1:7" x14ac:dyDescent="0.25">
      <c r="A95" s="83">
        <v>111</v>
      </c>
      <c r="B95" s="136"/>
      <c r="C95" s="56">
        <v>627</v>
      </c>
      <c r="D95" s="44" t="s">
        <v>376</v>
      </c>
      <c r="E95" s="162">
        <v>60</v>
      </c>
      <c r="F95" s="162">
        <v>60</v>
      </c>
      <c r="G95" s="162">
        <v>60</v>
      </c>
    </row>
    <row r="96" spans="1:7" x14ac:dyDescent="0.25">
      <c r="A96" s="83">
        <v>111</v>
      </c>
      <c r="B96" s="136"/>
      <c r="C96" s="56">
        <v>633006</v>
      </c>
      <c r="D96" s="44" t="s">
        <v>1</v>
      </c>
      <c r="E96" s="162">
        <v>350</v>
      </c>
      <c r="F96" s="162">
        <v>350</v>
      </c>
      <c r="G96" s="162">
        <v>350</v>
      </c>
    </row>
    <row r="97" spans="1:7" x14ac:dyDescent="0.25">
      <c r="A97" s="83">
        <v>41</v>
      </c>
      <c r="B97" s="136"/>
      <c r="C97" s="56">
        <v>633006</v>
      </c>
      <c r="D97" s="44" t="s">
        <v>1</v>
      </c>
      <c r="E97" s="162">
        <v>68</v>
      </c>
      <c r="F97" s="162">
        <v>68</v>
      </c>
      <c r="G97" s="162">
        <v>68</v>
      </c>
    </row>
    <row r="98" spans="1:7" x14ac:dyDescent="0.25">
      <c r="A98" s="83">
        <v>41</v>
      </c>
      <c r="B98" s="136"/>
      <c r="C98" s="56">
        <v>635002</v>
      </c>
      <c r="D98" s="44" t="s">
        <v>3</v>
      </c>
      <c r="E98" s="162">
        <v>126</v>
      </c>
      <c r="F98" s="162">
        <v>126</v>
      </c>
      <c r="G98" s="162">
        <v>126</v>
      </c>
    </row>
    <row r="99" spans="1:7" x14ac:dyDescent="0.25">
      <c r="A99" s="83">
        <v>111</v>
      </c>
      <c r="B99" s="136"/>
      <c r="C99" s="56">
        <v>635004</v>
      </c>
      <c r="D99" s="44" t="s">
        <v>351</v>
      </c>
      <c r="E99" s="162">
        <v>200</v>
      </c>
      <c r="F99" s="162">
        <v>200</v>
      </c>
      <c r="G99" s="162">
        <v>200</v>
      </c>
    </row>
    <row r="100" spans="1:7" x14ac:dyDescent="0.25">
      <c r="A100" s="83">
        <v>111</v>
      </c>
      <c r="B100" s="136"/>
      <c r="C100" s="56">
        <v>637004</v>
      </c>
      <c r="D100" s="44" t="s">
        <v>36</v>
      </c>
      <c r="E100" s="162"/>
      <c r="F100" s="162"/>
      <c r="G100" s="162"/>
    </row>
    <row r="101" spans="1:7" x14ac:dyDescent="0.25">
      <c r="A101" s="83">
        <v>111</v>
      </c>
      <c r="B101" s="136"/>
      <c r="C101" s="56">
        <v>637013</v>
      </c>
      <c r="D101" s="44" t="s">
        <v>4</v>
      </c>
      <c r="E101" s="162">
        <v>100</v>
      </c>
      <c r="F101" s="162">
        <v>100</v>
      </c>
      <c r="G101" s="162">
        <v>100</v>
      </c>
    </row>
    <row r="102" spans="1:7" x14ac:dyDescent="0.25">
      <c r="A102" s="83">
        <v>41</v>
      </c>
      <c r="B102" s="136"/>
      <c r="C102" s="56">
        <v>637016</v>
      </c>
      <c r="D102" s="44" t="s">
        <v>5</v>
      </c>
      <c r="E102" s="162"/>
      <c r="F102" s="162"/>
      <c r="G102" s="162"/>
    </row>
    <row r="103" spans="1:7" x14ac:dyDescent="0.25">
      <c r="A103" s="83">
        <v>111</v>
      </c>
      <c r="B103" s="136"/>
      <c r="C103" s="56">
        <v>637016</v>
      </c>
      <c r="D103" s="44" t="s">
        <v>5</v>
      </c>
      <c r="E103" s="162">
        <v>70</v>
      </c>
      <c r="F103" s="162">
        <v>70</v>
      </c>
      <c r="G103" s="162">
        <v>70</v>
      </c>
    </row>
    <row r="104" spans="1:7" x14ac:dyDescent="0.25">
      <c r="A104" s="325"/>
      <c r="B104" s="326" t="s">
        <v>269</v>
      </c>
      <c r="C104" s="327"/>
      <c r="D104" s="328" t="s">
        <v>268</v>
      </c>
      <c r="E104" s="329">
        <f>SUM(E105:E117)</f>
        <v>496</v>
      </c>
      <c r="F104" s="329">
        <f>SUM(F105:F117)</f>
        <v>496</v>
      </c>
      <c r="G104" s="329">
        <f>SUM(G105:G117)</f>
        <v>496</v>
      </c>
    </row>
    <row r="105" spans="1:7" x14ac:dyDescent="0.25">
      <c r="A105" s="83">
        <v>111</v>
      </c>
      <c r="B105" s="324"/>
      <c r="C105" s="56">
        <v>620</v>
      </c>
      <c r="D105" s="44" t="s">
        <v>32</v>
      </c>
      <c r="E105" s="162"/>
      <c r="F105" s="162"/>
      <c r="G105" s="162"/>
    </row>
    <row r="106" spans="1:7" x14ac:dyDescent="0.25">
      <c r="A106" s="83">
        <v>111</v>
      </c>
      <c r="B106" s="324"/>
      <c r="C106" s="56">
        <v>631001</v>
      </c>
      <c r="D106" s="44" t="s">
        <v>270</v>
      </c>
      <c r="E106" s="162">
        <v>10</v>
      </c>
      <c r="F106" s="162">
        <v>10</v>
      </c>
      <c r="G106" s="162">
        <v>10</v>
      </c>
    </row>
    <row r="107" spans="1:7" x14ac:dyDescent="0.25">
      <c r="A107" s="83">
        <v>111</v>
      </c>
      <c r="B107" s="324"/>
      <c r="C107" s="56">
        <v>632003</v>
      </c>
      <c r="D107" s="44" t="s">
        <v>271</v>
      </c>
      <c r="E107" s="162"/>
      <c r="F107" s="162"/>
      <c r="G107" s="162"/>
    </row>
    <row r="108" spans="1:7" x14ac:dyDescent="0.25">
      <c r="A108" s="83">
        <v>41</v>
      </c>
      <c r="B108" s="324"/>
      <c r="C108" s="56">
        <v>633006</v>
      </c>
      <c r="D108" s="44" t="s">
        <v>272</v>
      </c>
      <c r="E108" s="162">
        <v>30</v>
      </c>
      <c r="F108" s="162">
        <v>30</v>
      </c>
      <c r="G108" s="162">
        <v>30</v>
      </c>
    </row>
    <row r="109" spans="1:7" x14ac:dyDescent="0.25">
      <c r="A109" s="83">
        <v>111</v>
      </c>
      <c r="B109" s="324"/>
      <c r="C109" s="56">
        <v>633006</v>
      </c>
      <c r="D109" s="44" t="s">
        <v>272</v>
      </c>
      <c r="E109" s="162">
        <v>30</v>
      </c>
      <c r="F109" s="162">
        <v>30</v>
      </c>
      <c r="G109" s="162">
        <v>30</v>
      </c>
    </row>
    <row r="110" spans="1:7" x14ac:dyDescent="0.25">
      <c r="A110" s="83">
        <v>111</v>
      </c>
      <c r="B110" s="324"/>
      <c r="C110" s="56">
        <v>633016</v>
      </c>
      <c r="D110" s="44" t="s">
        <v>273</v>
      </c>
      <c r="E110" s="162">
        <v>15</v>
      </c>
      <c r="F110" s="162">
        <v>15</v>
      </c>
      <c r="G110" s="162">
        <v>15</v>
      </c>
    </row>
    <row r="111" spans="1:7" x14ac:dyDescent="0.25">
      <c r="A111" s="83">
        <v>111</v>
      </c>
      <c r="B111" s="324"/>
      <c r="C111" s="56">
        <v>634001</v>
      </c>
      <c r="D111" s="44" t="s">
        <v>274</v>
      </c>
      <c r="E111" s="162">
        <v>25</v>
      </c>
      <c r="F111" s="162">
        <v>25</v>
      </c>
      <c r="G111" s="162">
        <v>25</v>
      </c>
    </row>
    <row r="112" spans="1:7" x14ac:dyDescent="0.25">
      <c r="A112" s="83">
        <v>111</v>
      </c>
      <c r="B112" s="324"/>
      <c r="C112" s="56">
        <v>635006</v>
      </c>
      <c r="D112" s="44" t="s">
        <v>109</v>
      </c>
      <c r="E112" s="162">
        <v>95</v>
      </c>
      <c r="F112" s="162">
        <v>95</v>
      </c>
      <c r="G112" s="162">
        <v>95</v>
      </c>
    </row>
    <row r="113" spans="1:7" x14ac:dyDescent="0.25">
      <c r="A113" s="83">
        <v>41</v>
      </c>
      <c r="B113" s="324"/>
      <c r="C113" s="56">
        <v>635006</v>
      </c>
      <c r="D113" s="44" t="s">
        <v>109</v>
      </c>
      <c r="E113" s="162">
        <v>2</v>
      </c>
      <c r="F113" s="162">
        <v>2</v>
      </c>
      <c r="G113" s="162">
        <v>2</v>
      </c>
    </row>
    <row r="114" spans="1:7" x14ac:dyDescent="0.25">
      <c r="A114" s="83">
        <v>111</v>
      </c>
      <c r="B114" s="324"/>
      <c r="C114" s="56">
        <v>637007</v>
      </c>
      <c r="D114" s="44" t="s">
        <v>398</v>
      </c>
      <c r="E114" s="162">
        <v>7</v>
      </c>
      <c r="F114" s="162">
        <v>7</v>
      </c>
      <c r="G114" s="162">
        <v>7</v>
      </c>
    </row>
    <row r="115" spans="1:7" x14ac:dyDescent="0.25">
      <c r="A115" s="83">
        <v>111</v>
      </c>
      <c r="B115" s="324"/>
      <c r="C115" s="56">
        <v>637014</v>
      </c>
      <c r="D115" s="44" t="s">
        <v>275</v>
      </c>
      <c r="E115" s="162">
        <v>67</v>
      </c>
      <c r="F115" s="162">
        <v>67</v>
      </c>
      <c r="G115" s="162">
        <v>67</v>
      </c>
    </row>
    <row r="116" spans="1:7" x14ac:dyDescent="0.25">
      <c r="A116" s="83">
        <v>111</v>
      </c>
      <c r="B116" s="324"/>
      <c r="C116" s="56">
        <v>637026</v>
      </c>
      <c r="D116" s="44" t="s">
        <v>276</v>
      </c>
      <c r="E116" s="162">
        <v>215</v>
      </c>
      <c r="F116" s="162">
        <v>215</v>
      </c>
      <c r="G116" s="162">
        <v>215</v>
      </c>
    </row>
    <row r="117" spans="1:7" x14ac:dyDescent="0.25">
      <c r="A117" s="83">
        <v>111</v>
      </c>
      <c r="B117" s="324"/>
      <c r="C117" s="56">
        <v>637027</v>
      </c>
      <c r="D117" s="44" t="s">
        <v>276</v>
      </c>
      <c r="E117" s="162"/>
      <c r="F117" s="162"/>
      <c r="G117" s="162"/>
    </row>
    <row r="118" spans="1:7" x14ac:dyDescent="0.25">
      <c r="A118" s="184"/>
      <c r="B118" s="185" t="s">
        <v>119</v>
      </c>
      <c r="C118" s="179"/>
      <c r="D118" s="180" t="s">
        <v>120</v>
      </c>
      <c r="E118" s="164">
        <f>SUM(E119:E120)</f>
        <v>3288</v>
      </c>
      <c r="F118" s="164">
        <f>SUM(F119:F120)</f>
        <v>3288</v>
      </c>
      <c r="G118" s="164">
        <f>SUM(G119:G120)</f>
        <v>3288</v>
      </c>
    </row>
    <row r="119" spans="1:7" x14ac:dyDescent="0.25">
      <c r="A119" s="210">
        <v>41</v>
      </c>
      <c r="B119" s="186"/>
      <c r="C119" s="54">
        <v>651001</v>
      </c>
      <c r="D119" s="55" t="s">
        <v>121</v>
      </c>
      <c r="E119" s="162">
        <v>1494</v>
      </c>
      <c r="F119" s="162">
        <v>1494</v>
      </c>
      <c r="G119" s="162">
        <v>1494</v>
      </c>
    </row>
    <row r="120" spans="1:7" x14ac:dyDescent="0.25">
      <c r="A120" s="210">
        <v>41</v>
      </c>
      <c r="B120" s="186"/>
      <c r="C120" s="54">
        <v>651002</v>
      </c>
      <c r="D120" s="55" t="s">
        <v>206</v>
      </c>
      <c r="E120" s="162">
        <v>1794</v>
      </c>
      <c r="F120" s="162">
        <v>1794</v>
      </c>
      <c r="G120" s="162">
        <v>1794</v>
      </c>
    </row>
    <row r="121" spans="1:7" x14ac:dyDescent="0.25">
      <c r="A121" s="154"/>
      <c r="B121" s="190" t="s">
        <v>127</v>
      </c>
      <c r="C121" s="151"/>
      <c r="D121" s="188" t="s">
        <v>130</v>
      </c>
      <c r="E121" s="164">
        <f>SUM(E122:E133)</f>
        <v>4090</v>
      </c>
      <c r="F121" s="164">
        <f>SUM(F122:F133)</f>
        <v>4010</v>
      </c>
      <c r="G121" s="164">
        <f>SUM(G122:G133)</f>
        <v>4020</v>
      </c>
    </row>
    <row r="122" spans="1:7" x14ac:dyDescent="0.25">
      <c r="A122" s="83">
        <v>41</v>
      </c>
      <c r="B122" s="136"/>
      <c r="C122" s="56">
        <v>633006</v>
      </c>
      <c r="D122" s="44" t="s">
        <v>1</v>
      </c>
      <c r="E122" s="162">
        <v>200</v>
      </c>
      <c r="F122" s="162">
        <v>100</v>
      </c>
      <c r="G122" s="162">
        <v>90</v>
      </c>
    </row>
    <row r="123" spans="1:7" x14ac:dyDescent="0.25">
      <c r="A123" s="83">
        <v>111</v>
      </c>
      <c r="B123" s="136"/>
      <c r="C123" s="56">
        <v>633007</v>
      </c>
      <c r="D123" s="44" t="s">
        <v>323</v>
      </c>
      <c r="E123" s="162">
        <v>2500</v>
      </c>
      <c r="F123" s="162">
        <v>2500</v>
      </c>
      <c r="G123" s="162">
        <v>2500</v>
      </c>
    </row>
    <row r="124" spans="1:7" x14ac:dyDescent="0.25">
      <c r="A124" s="83">
        <v>41</v>
      </c>
      <c r="B124" s="136"/>
      <c r="C124" s="56">
        <v>633007</v>
      </c>
      <c r="D124" s="44" t="s">
        <v>323</v>
      </c>
      <c r="E124" s="162">
        <v>15</v>
      </c>
      <c r="F124" s="162">
        <v>15</v>
      </c>
      <c r="G124" s="162">
        <v>15</v>
      </c>
    </row>
    <row r="125" spans="1:7" x14ac:dyDescent="0.25">
      <c r="A125" s="83">
        <v>41</v>
      </c>
      <c r="B125" s="136"/>
      <c r="C125" s="56">
        <v>633010</v>
      </c>
      <c r="D125" s="44" t="s">
        <v>323</v>
      </c>
      <c r="E125" s="162"/>
      <c r="F125" s="162"/>
      <c r="G125" s="162"/>
    </row>
    <row r="126" spans="1:7" x14ac:dyDescent="0.25">
      <c r="A126" s="83">
        <v>111</v>
      </c>
      <c r="B126" s="136"/>
      <c r="C126" s="56">
        <v>633010</v>
      </c>
      <c r="D126" s="44" t="s">
        <v>323</v>
      </c>
      <c r="E126" s="162">
        <v>500</v>
      </c>
      <c r="F126" s="162">
        <v>500</v>
      </c>
      <c r="G126" s="162">
        <v>500</v>
      </c>
    </row>
    <row r="127" spans="1:7" x14ac:dyDescent="0.25">
      <c r="A127" s="83">
        <v>41</v>
      </c>
      <c r="B127" s="136"/>
      <c r="C127" s="56">
        <v>634001</v>
      </c>
      <c r="D127" s="44" t="s">
        <v>41</v>
      </c>
      <c r="E127" s="162">
        <v>330</v>
      </c>
      <c r="F127" s="162">
        <v>330</v>
      </c>
      <c r="G127" s="162">
        <v>330</v>
      </c>
    </row>
    <row r="128" spans="1:7" x14ac:dyDescent="0.25">
      <c r="A128" s="83">
        <v>41</v>
      </c>
      <c r="B128" s="136"/>
      <c r="C128" s="56">
        <v>634002</v>
      </c>
      <c r="D128" s="44" t="s">
        <v>128</v>
      </c>
      <c r="E128" s="162"/>
      <c r="F128" s="162"/>
      <c r="G128" s="162"/>
    </row>
    <row r="129" spans="1:7" x14ac:dyDescent="0.25">
      <c r="A129" s="83">
        <v>41</v>
      </c>
      <c r="B129" s="136"/>
      <c r="C129" s="56">
        <v>634003</v>
      </c>
      <c r="D129" s="44" t="s">
        <v>129</v>
      </c>
      <c r="E129" s="162">
        <v>145</v>
      </c>
      <c r="F129" s="162">
        <v>145</v>
      </c>
      <c r="G129" s="162">
        <v>145</v>
      </c>
    </row>
    <row r="130" spans="1:7" x14ac:dyDescent="0.25">
      <c r="A130" s="83">
        <v>41</v>
      </c>
      <c r="B130" s="136"/>
      <c r="C130" s="56">
        <v>637004</v>
      </c>
      <c r="D130" s="44" t="s">
        <v>247</v>
      </c>
      <c r="E130" s="162"/>
      <c r="F130" s="162"/>
      <c r="G130" s="162"/>
    </row>
    <row r="131" spans="1:7" x14ac:dyDescent="0.25">
      <c r="A131" s="83">
        <v>41</v>
      </c>
      <c r="B131" s="136"/>
      <c r="C131" s="56">
        <v>637012</v>
      </c>
      <c r="D131" s="44" t="s">
        <v>288</v>
      </c>
      <c r="E131" s="162">
        <v>20</v>
      </c>
      <c r="F131" s="162">
        <v>20</v>
      </c>
      <c r="G131" s="162">
        <v>20</v>
      </c>
    </row>
    <row r="132" spans="1:7" x14ac:dyDescent="0.25">
      <c r="A132" s="83">
        <v>41</v>
      </c>
      <c r="B132" s="136"/>
      <c r="C132" s="56">
        <v>637012</v>
      </c>
      <c r="D132" s="44" t="s">
        <v>36</v>
      </c>
      <c r="E132" s="162">
        <v>50</v>
      </c>
      <c r="F132" s="162">
        <v>70</v>
      </c>
      <c r="G132" s="162">
        <v>90</v>
      </c>
    </row>
    <row r="133" spans="1:7" x14ac:dyDescent="0.25">
      <c r="A133" s="83">
        <v>41</v>
      </c>
      <c r="B133" s="136"/>
      <c r="C133" s="56">
        <v>642001</v>
      </c>
      <c r="D133" s="44" t="s">
        <v>248</v>
      </c>
      <c r="E133" s="162">
        <v>330</v>
      </c>
      <c r="F133" s="162">
        <v>330</v>
      </c>
      <c r="G133" s="162">
        <v>330</v>
      </c>
    </row>
    <row r="134" spans="1:7" x14ac:dyDescent="0.25">
      <c r="A134" s="325">
        <v>111.41</v>
      </c>
      <c r="B134" s="185" t="s">
        <v>297</v>
      </c>
      <c r="C134" s="327" t="s">
        <v>292</v>
      </c>
      <c r="D134" s="328" t="s">
        <v>291</v>
      </c>
      <c r="E134" s="329">
        <v>157</v>
      </c>
      <c r="F134" s="329"/>
      <c r="G134" s="329"/>
    </row>
    <row r="135" spans="1:7" x14ac:dyDescent="0.25">
      <c r="A135" s="184"/>
      <c r="B135" s="185" t="s">
        <v>124</v>
      </c>
      <c r="C135" s="183"/>
      <c r="D135" s="180" t="s">
        <v>125</v>
      </c>
      <c r="E135" s="164">
        <f>SUM(E136:E138)</f>
        <v>13078</v>
      </c>
      <c r="F135" s="164">
        <f>SUM(F136:F138)</f>
        <v>13105</v>
      </c>
      <c r="G135" s="164">
        <f>SUM(G136:G138)</f>
        <v>13150</v>
      </c>
    </row>
    <row r="136" spans="1:7" x14ac:dyDescent="0.25">
      <c r="A136" s="84">
        <v>41</v>
      </c>
      <c r="B136" s="138"/>
      <c r="C136" s="57">
        <v>632003</v>
      </c>
      <c r="D136" s="128" t="s">
        <v>126</v>
      </c>
      <c r="E136" s="160">
        <v>850</v>
      </c>
      <c r="F136" s="160">
        <v>855</v>
      </c>
      <c r="G136" s="160">
        <v>900</v>
      </c>
    </row>
    <row r="137" spans="1:7" x14ac:dyDescent="0.25">
      <c r="A137" s="83">
        <v>111</v>
      </c>
      <c r="B137" s="138"/>
      <c r="C137" s="56">
        <v>637005</v>
      </c>
      <c r="D137" s="44" t="s">
        <v>199</v>
      </c>
      <c r="E137" s="162">
        <v>1628</v>
      </c>
      <c r="F137" s="162">
        <v>1650</v>
      </c>
      <c r="G137" s="162">
        <v>1650</v>
      </c>
    </row>
    <row r="138" spans="1:7" x14ac:dyDescent="0.25">
      <c r="A138" s="83">
        <v>41</v>
      </c>
      <c r="B138" s="138"/>
      <c r="C138" s="56">
        <v>637005</v>
      </c>
      <c r="D138" s="44" t="s">
        <v>199</v>
      </c>
      <c r="E138" s="162">
        <v>10600</v>
      </c>
      <c r="F138" s="162">
        <v>10600</v>
      </c>
      <c r="G138" s="162">
        <v>10600</v>
      </c>
    </row>
    <row r="139" spans="1:7" ht="18.75" x14ac:dyDescent="0.3">
      <c r="A139" s="258"/>
      <c r="B139" s="215" t="s">
        <v>172</v>
      </c>
      <c r="C139" s="214"/>
      <c r="D139" s="180" t="s">
        <v>173</v>
      </c>
      <c r="E139" s="216">
        <f>SUM(E140:E145)</f>
        <v>5393</v>
      </c>
      <c r="F139" s="216">
        <f>SUM(F140:F145)</f>
        <v>2502</v>
      </c>
      <c r="G139" s="216">
        <f>SUM(G140:G145)</f>
        <v>1692</v>
      </c>
    </row>
    <row r="140" spans="1:7" x14ac:dyDescent="0.25">
      <c r="A140" s="127">
        <v>111</v>
      </c>
      <c r="B140" s="127"/>
      <c r="C140" s="63">
        <v>635006</v>
      </c>
      <c r="D140" s="128" t="s">
        <v>312</v>
      </c>
      <c r="E140" s="330">
        <v>93</v>
      </c>
      <c r="F140" s="330">
        <v>93</v>
      </c>
      <c r="G140" s="330">
        <v>93</v>
      </c>
    </row>
    <row r="141" spans="1:7" x14ac:dyDescent="0.25">
      <c r="A141" s="127">
        <v>41</v>
      </c>
      <c r="B141" s="127"/>
      <c r="C141" s="63">
        <v>633006</v>
      </c>
      <c r="D141" s="128" t="s">
        <v>1</v>
      </c>
      <c r="E141" s="232">
        <v>1500</v>
      </c>
      <c r="F141" s="232">
        <v>1400</v>
      </c>
      <c r="G141" s="232">
        <v>1599</v>
      </c>
    </row>
    <row r="142" spans="1:7" x14ac:dyDescent="0.25">
      <c r="A142" s="84">
        <v>41</v>
      </c>
      <c r="B142" s="127"/>
      <c r="C142" s="57">
        <v>635006</v>
      </c>
      <c r="D142" s="58" t="s">
        <v>181</v>
      </c>
      <c r="E142" s="160">
        <v>3800</v>
      </c>
      <c r="F142" s="160">
        <v>1009</v>
      </c>
      <c r="G142" s="160"/>
    </row>
    <row r="143" spans="1:7" x14ac:dyDescent="0.25">
      <c r="A143" s="84">
        <v>111</v>
      </c>
      <c r="B143" s="136"/>
      <c r="C143" s="57">
        <v>635006</v>
      </c>
      <c r="D143" s="58" t="s">
        <v>181</v>
      </c>
      <c r="E143" s="160"/>
      <c r="F143" s="160"/>
      <c r="G143" s="160"/>
    </row>
    <row r="144" spans="1:7" x14ac:dyDescent="0.25">
      <c r="A144" s="84">
        <v>41</v>
      </c>
      <c r="B144" s="136"/>
      <c r="C144" s="57">
        <v>637004</v>
      </c>
      <c r="D144" s="58" t="s">
        <v>36</v>
      </c>
      <c r="E144" s="160"/>
      <c r="F144" s="160"/>
      <c r="G144" s="160"/>
    </row>
    <row r="145" spans="1:7" x14ac:dyDescent="0.25">
      <c r="A145" s="84">
        <v>41</v>
      </c>
      <c r="B145" s="136"/>
      <c r="C145" s="57">
        <v>637005</v>
      </c>
      <c r="D145" s="58" t="s">
        <v>313</v>
      </c>
      <c r="E145" s="160"/>
      <c r="F145" s="160"/>
      <c r="G145" s="160"/>
    </row>
    <row r="146" spans="1:7" x14ac:dyDescent="0.25">
      <c r="A146" s="150"/>
      <c r="B146" s="191" t="s">
        <v>131</v>
      </c>
      <c r="C146" s="151"/>
      <c r="D146" s="188" t="s">
        <v>132</v>
      </c>
      <c r="E146" s="233">
        <f>SUM(E147:E169)</f>
        <v>63541</v>
      </c>
      <c r="F146" s="233">
        <f>SUM(F147:F169)</f>
        <v>64985</v>
      </c>
      <c r="G146" s="233">
        <f>SUM(G147:G169)</f>
        <v>65375</v>
      </c>
    </row>
    <row r="147" spans="1:7" x14ac:dyDescent="0.25">
      <c r="A147" s="84">
        <v>41</v>
      </c>
      <c r="B147" s="136"/>
      <c r="C147" s="57">
        <v>637004</v>
      </c>
      <c r="D147" s="128" t="s">
        <v>48</v>
      </c>
      <c r="E147" s="330">
        <v>22500</v>
      </c>
      <c r="F147" s="330">
        <v>22500</v>
      </c>
      <c r="G147" s="330">
        <v>22500</v>
      </c>
    </row>
    <row r="148" spans="1:7" x14ac:dyDescent="0.25">
      <c r="A148" s="84">
        <v>111</v>
      </c>
      <c r="B148" s="136"/>
      <c r="C148" s="57">
        <v>637004</v>
      </c>
      <c r="D148" s="128" t="s">
        <v>48</v>
      </c>
      <c r="E148" s="330"/>
      <c r="F148" s="330"/>
      <c r="G148" s="330"/>
    </row>
    <row r="149" spans="1:7" x14ac:dyDescent="0.25">
      <c r="A149" s="84">
        <v>132</v>
      </c>
      <c r="B149" s="136"/>
      <c r="C149" s="57">
        <v>637004</v>
      </c>
      <c r="D149" s="128" t="s">
        <v>48</v>
      </c>
      <c r="E149" s="330"/>
      <c r="F149" s="330"/>
      <c r="G149" s="330"/>
    </row>
    <row r="150" spans="1:7" x14ac:dyDescent="0.25">
      <c r="A150" s="84">
        <v>41</v>
      </c>
      <c r="B150" s="136"/>
      <c r="C150" s="57">
        <v>637005</v>
      </c>
      <c r="D150" s="128" t="s">
        <v>49</v>
      </c>
      <c r="E150" s="330">
        <v>18150</v>
      </c>
      <c r="F150" s="330">
        <v>18150</v>
      </c>
      <c r="G150" s="330">
        <v>18150</v>
      </c>
    </row>
    <row r="151" spans="1:7" x14ac:dyDescent="0.25">
      <c r="A151" s="83">
        <v>41</v>
      </c>
      <c r="B151" s="138"/>
      <c r="C151" s="64">
        <v>610</v>
      </c>
      <c r="D151" s="217" t="s">
        <v>69</v>
      </c>
      <c r="E151" s="336">
        <v>11050</v>
      </c>
      <c r="F151" s="336">
        <v>12000</v>
      </c>
      <c r="G151" s="336">
        <v>12000</v>
      </c>
    </row>
    <row r="152" spans="1:7" x14ac:dyDescent="0.25">
      <c r="A152" s="83">
        <v>41</v>
      </c>
      <c r="B152" s="138"/>
      <c r="C152" s="64">
        <v>620</v>
      </c>
      <c r="D152" s="217" t="s">
        <v>70</v>
      </c>
      <c r="E152" s="336">
        <v>3870</v>
      </c>
      <c r="F152" s="336">
        <v>4194</v>
      </c>
      <c r="G152" s="336">
        <v>4194</v>
      </c>
    </row>
    <row r="153" spans="1:7" x14ac:dyDescent="0.25">
      <c r="A153" s="83">
        <v>41</v>
      </c>
      <c r="B153" s="138"/>
      <c r="C153" s="64">
        <v>632001</v>
      </c>
      <c r="D153" s="44" t="s">
        <v>54</v>
      </c>
      <c r="E153" s="336">
        <v>1310</v>
      </c>
      <c r="F153" s="336">
        <v>1350</v>
      </c>
      <c r="G153" s="336">
        <v>1400</v>
      </c>
    </row>
    <row r="154" spans="1:7" x14ac:dyDescent="0.25">
      <c r="A154" s="84">
        <v>41</v>
      </c>
      <c r="B154" s="136"/>
      <c r="C154" s="63">
        <v>633006</v>
      </c>
      <c r="D154" s="128" t="s">
        <v>1</v>
      </c>
      <c r="E154" s="158">
        <v>100</v>
      </c>
      <c r="F154" s="158">
        <v>70</v>
      </c>
      <c r="G154" s="158">
        <v>100</v>
      </c>
    </row>
    <row r="155" spans="1:7" x14ac:dyDescent="0.25">
      <c r="A155" s="84">
        <v>41</v>
      </c>
      <c r="B155" s="136"/>
      <c r="C155" s="63">
        <v>633010</v>
      </c>
      <c r="D155" s="128" t="s">
        <v>235</v>
      </c>
      <c r="E155" s="158"/>
      <c r="F155" s="158"/>
      <c r="G155" s="158"/>
    </row>
    <row r="156" spans="1:7" x14ac:dyDescent="0.25">
      <c r="A156" s="84">
        <v>41</v>
      </c>
      <c r="B156" s="136"/>
      <c r="C156" s="63">
        <v>633004</v>
      </c>
      <c r="D156" s="128" t="s">
        <v>348</v>
      </c>
      <c r="E156" s="158"/>
      <c r="F156" s="158"/>
      <c r="G156" s="158"/>
    </row>
    <row r="157" spans="1:7" x14ac:dyDescent="0.25">
      <c r="A157" s="84">
        <v>41</v>
      </c>
      <c r="B157" s="136"/>
      <c r="C157" s="63">
        <v>634001</v>
      </c>
      <c r="D157" s="128" t="s">
        <v>83</v>
      </c>
      <c r="E157" s="158">
        <v>1150</v>
      </c>
      <c r="F157" s="158">
        <v>1200</v>
      </c>
      <c r="G157" s="158">
        <v>1250</v>
      </c>
    </row>
    <row r="158" spans="1:7" x14ac:dyDescent="0.25">
      <c r="A158" s="84">
        <v>41</v>
      </c>
      <c r="B158" s="136"/>
      <c r="C158" s="63">
        <v>634003</v>
      </c>
      <c r="D158" s="128" t="s">
        <v>166</v>
      </c>
      <c r="E158" s="158">
        <v>760</v>
      </c>
      <c r="F158" s="158">
        <v>760</v>
      </c>
      <c r="G158" s="158">
        <v>760</v>
      </c>
    </row>
    <row r="159" spans="1:7" x14ac:dyDescent="0.25">
      <c r="A159" s="84">
        <v>41</v>
      </c>
      <c r="B159" s="136"/>
      <c r="C159" s="63">
        <v>634003</v>
      </c>
      <c r="D159" s="128" t="s">
        <v>167</v>
      </c>
      <c r="E159" s="158">
        <v>760</v>
      </c>
      <c r="F159" s="158">
        <v>760</v>
      </c>
      <c r="G159" s="158">
        <v>760</v>
      </c>
    </row>
    <row r="160" spans="1:7" x14ac:dyDescent="0.25">
      <c r="A160" s="84">
        <v>41</v>
      </c>
      <c r="B160" s="136"/>
      <c r="C160" s="63">
        <v>634002</v>
      </c>
      <c r="D160" s="128" t="s">
        <v>351</v>
      </c>
      <c r="E160" s="158">
        <v>500</v>
      </c>
      <c r="F160" s="158">
        <v>550</v>
      </c>
      <c r="G160" s="158">
        <v>400</v>
      </c>
    </row>
    <row r="161" spans="1:7" x14ac:dyDescent="0.25">
      <c r="A161" s="84">
        <v>41</v>
      </c>
      <c r="B161" s="136"/>
      <c r="C161" s="63">
        <v>635004</v>
      </c>
      <c r="D161" s="128" t="s">
        <v>351</v>
      </c>
      <c r="E161" s="158">
        <v>600</v>
      </c>
      <c r="F161" s="158">
        <v>500</v>
      </c>
      <c r="G161" s="158">
        <v>940</v>
      </c>
    </row>
    <row r="162" spans="1:7" x14ac:dyDescent="0.25">
      <c r="A162" s="84">
        <v>41</v>
      </c>
      <c r="B162" s="136"/>
      <c r="C162" s="63">
        <v>635006</v>
      </c>
      <c r="D162" s="128" t="s">
        <v>399</v>
      </c>
      <c r="E162" s="158">
        <v>100</v>
      </c>
      <c r="F162" s="158">
        <v>200</v>
      </c>
      <c r="G162" s="158">
        <v>120</v>
      </c>
    </row>
    <row r="163" spans="1:7" x14ac:dyDescent="0.25">
      <c r="A163" s="84">
        <v>41</v>
      </c>
      <c r="B163" s="136"/>
      <c r="C163" s="63">
        <v>637015</v>
      </c>
      <c r="D163" s="128" t="s">
        <v>174</v>
      </c>
      <c r="E163" s="330">
        <v>131</v>
      </c>
      <c r="F163" s="330">
        <v>131</v>
      </c>
      <c r="G163" s="330">
        <v>131</v>
      </c>
    </row>
    <row r="164" spans="1:7" x14ac:dyDescent="0.25">
      <c r="A164" s="84">
        <v>41</v>
      </c>
      <c r="B164" s="136"/>
      <c r="C164" s="63">
        <v>637004</v>
      </c>
      <c r="D164" s="128" t="s">
        <v>36</v>
      </c>
      <c r="E164" s="330">
        <v>500</v>
      </c>
      <c r="F164" s="330">
        <v>450</v>
      </c>
      <c r="G164" s="330">
        <v>500</v>
      </c>
    </row>
    <row r="165" spans="1:7" x14ac:dyDescent="0.25">
      <c r="A165" s="84">
        <v>41</v>
      </c>
      <c r="B165" s="136"/>
      <c r="C165" s="63">
        <v>637004</v>
      </c>
      <c r="D165" s="128" t="s">
        <v>350</v>
      </c>
      <c r="E165" s="330"/>
      <c r="F165" s="330"/>
      <c r="G165" s="330"/>
    </row>
    <row r="166" spans="1:7" x14ac:dyDescent="0.25">
      <c r="A166" s="84">
        <v>45</v>
      </c>
      <c r="B166" s="136"/>
      <c r="C166" s="63">
        <v>637004</v>
      </c>
      <c r="D166" s="128" t="s">
        <v>349</v>
      </c>
      <c r="E166" s="330"/>
      <c r="F166" s="330"/>
      <c r="G166" s="330"/>
    </row>
    <row r="167" spans="1:7" ht="16.5" customHeight="1" x14ac:dyDescent="0.25">
      <c r="A167" s="84">
        <v>41</v>
      </c>
      <c r="B167" s="136"/>
      <c r="C167" s="63">
        <v>637005</v>
      </c>
      <c r="D167" s="128" t="s">
        <v>313</v>
      </c>
      <c r="E167" s="330"/>
      <c r="F167" s="330"/>
      <c r="G167" s="330"/>
    </row>
    <row r="168" spans="1:7" x14ac:dyDescent="0.25">
      <c r="A168" s="84">
        <v>41</v>
      </c>
      <c r="B168" s="136"/>
      <c r="C168" s="63">
        <v>637012</v>
      </c>
      <c r="D168" s="128" t="s">
        <v>254</v>
      </c>
      <c r="E168" s="330">
        <v>1910</v>
      </c>
      <c r="F168" s="330">
        <v>2000</v>
      </c>
      <c r="G168" s="330">
        <v>2000</v>
      </c>
    </row>
    <row r="169" spans="1:7" x14ac:dyDescent="0.25">
      <c r="A169" s="84">
        <v>41</v>
      </c>
      <c r="B169" s="136"/>
      <c r="C169" s="64">
        <v>637016</v>
      </c>
      <c r="D169" s="44" t="s">
        <v>45</v>
      </c>
      <c r="E169" s="330">
        <v>150</v>
      </c>
      <c r="F169" s="330">
        <v>170</v>
      </c>
      <c r="G169" s="330">
        <v>170</v>
      </c>
    </row>
    <row r="170" spans="1:7" ht="47.25" x14ac:dyDescent="0.25">
      <c r="A170" s="150"/>
      <c r="B170" s="190" t="s">
        <v>133</v>
      </c>
      <c r="C170" s="153"/>
      <c r="D170" s="231" t="s">
        <v>236</v>
      </c>
      <c r="E170" s="165">
        <f>SUM(E171)</f>
        <v>3000</v>
      </c>
      <c r="F170" s="165">
        <f>SUM(F171)</f>
        <v>3000</v>
      </c>
      <c r="G170" s="165">
        <f>SUM(G171)</f>
        <v>1900</v>
      </c>
    </row>
    <row r="171" spans="1:7" x14ac:dyDescent="0.25">
      <c r="A171" s="84">
        <v>41</v>
      </c>
      <c r="B171" s="136"/>
      <c r="C171" s="63">
        <v>635004</v>
      </c>
      <c r="D171" s="128" t="s">
        <v>182</v>
      </c>
      <c r="E171" s="252">
        <v>3000</v>
      </c>
      <c r="F171" s="252">
        <v>3000</v>
      </c>
      <c r="G171" s="252">
        <v>1900</v>
      </c>
    </row>
    <row r="172" spans="1:7" x14ac:dyDescent="0.25">
      <c r="A172" s="150"/>
      <c r="B172" s="190" t="s">
        <v>159</v>
      </c>
      <c r="C172" s="155"/>
      <c r="D172" s="188" t="s">
        <v>160</v>
      </c>
      <c r="E172" s="164">
        <f>SUM(E173:E180)</f>
        <v>3970</v>
      </c>
      <c r="F172" s="164">
        <f>SUM(F173:F180)</f>
        <v>3470</v>
      </c>
      <c r="G172" s="164">
        <f>SUM(G173:G180)</f>
        <v>3570</v>
      </c>
    </row>
    <row r="173" spans="1:7" x14ac:dyDescent="0.25">
      <c r="A173" s="259">
        <v>41</v>
      </c>
      <c r="B173" s="138" t="s">
        <v>51</v>
      </c>
      <c r="C173" s="64">
        <v>633006</v>
      </c>
      <c r="D173" s="44" t="s">
        <v>1</v>
      </c>
      <c r="E173" s="162">
        <v>2150</v>
      </c>
      <c r="F173" s="162">
        <v>1950</v>
      </c>
      <c r="G173" s="162">
        <v>1900</v>
      </c>
    </row>
    <row r="174" spans="1:7" x14ac:dyDescent="0.25">
      <c r="A174" s="259">
        <v>41</v>
      </c>
      <c r="B174" s="138" t="s">
        <v>51</v>
      </c>
      <c r="C174" s="64">
        <v>633015</v>
      </c>
      <c r="D174" s="44" t="s">
        <v>207</v>
      </c>
      <c r="E174" s="159">
        <v>1100</v>
      </c>
      <c r="F174" s="159">
        <v>1100</v>
      </c>
      <c r="G174" s="159">
        <v>1100</v>
      </c>
    </row>
    <row r="175" spans="1:7" x14ac:dyDescent="0.25">
      <c r="A175" s="259">
        <v>41</v>
      </c>
      <c r="B175" s="138" t="s">
        <v>51</v>
      </c>
      <c r="C175" s="64">
        <v>634001</v>
      </c>
      <c r="D175" s="44" t="s">
        <v>400</v>
      </c>
      <c r="E175" s="159">
        <v>50</v>
      </c>
      <c r="F175" s="159">
        <v>50</v>
      </c>
      <c r="G175" s="159">
        <v>50</v>
      </c>
    </row>
    <row r="176" spans="1:7" x14ac:dyDescent="0.25">
      <c r="A176" s="259">
        <v>41</v>
      </c>
      <c r="B176" s="138" t="s">
        <v>51</v>
      </c>
      <c r="C176" s="64">
        <v>635004</v>
      </c>
      <c r="D176" s="44" t="s">
        <v>255</v>
      </c>
      <c r="E176" s="159">
        <v>400</v>
      </c>
      <c r="F176" s="159">
        <v>150</v>
      </c>
      <c r="G176" s="159">
        <v>200</v>
      </c>
    </row>
    <row r="177" spans="1:7" x14ac:dyDescent="0.25">
      <c r="A177" s="259">
        <v>41</v>
      </c>
      <c r="B177" s="138" t="s">
        <v>51</v>
      </c>
      <c r="C177" s="64">
        <v>635006</v>
      </c>
      <c r="D177" s="44" t="s">
        <v>314</v>
      </c>
      <c r="E177" s="159">
        <v>70</v>
      </c>
      <c r="F177" s="159">
        <v>70</v>
      </c>
      <c r="G177" s="159">
        <v>70</v>
      </c>
    </row>
    <row r="178" spans="1:7" x14ac:dyDescent="0.25">
      <c r="A178" s="259">
        <v>41</v>
      </c>
      <c r="B178" s="138" t="s">
        <v>51</v>
      </c>
      <c r="C178" s="64">
        <v>637011</v>
      </c>
      <c r="D178" s="44" t="s">
        <v>36</v>
      </c>
      <c r="E178" s="159"/>
      <c r="F178" s="159"/>
      <c r="G178" s="159"/>
    </row>
    <row r="179" spans="1:7" x14ac:dyDescent="0.25">
      <c r="A179" s="259">
        <v>41</v>
      </c>
      <c r="B179" s="138" t="s">
        <v>51</v>
      </c>
      <c r="C179" s="64">
        <v>637005</v>
      </c>
      <c r="D179" s="44" t="s">
        <v>313</v>
      </c>
      <c r="E179" s="159"/>
      <c r="F179" s="159"/>
      <c r="G179" s="159"/>
    </row>
    <row r="180" spans="1:7" x14ac:dyDescent="0.25">
      <c r="A180" s="259">
        <v>41</v>
      </c>
      <c r="B180" s="138" t="s">
        <v>51</v>
      </c>
      <c r="C180" s="64">
        <v>637005</v>
      </c>
      <c r="D180" s="44" t="s">
        <v>175</v>
      </c>
      <c r="E180" s="162">
        <v>200</v>
      </c>
      <c r="F180" s="162">
        <v>150</v>
      </c>
      <c r="G180" s="162">
        <v>250</v>
      </c>
    </row>
    <row r="181" spans="1:7" x14ac:dyDescent="0.25">
      <c r="A181" s="150"/>
      <c r="B181" s="190" t="s">
        <v>134</v>
      </c>
      <c r="C181" s="187"/>
      <c r="D181" s="188" t="s">
        <v>87</v>
      </c>
      <c r="E181" s="165">
        <f>SUM(E182:E186)</f>
        <v>15250</v>
      </c>
      <c r="F181" s="165">
        <f>SUM(F182:F186)</f>
        <v>16700</v>
      </c>
      <c r="G181" s="165">
        <f>SUM(G182:G186)</f>
        <v>16900</v>
      </c>
    </row>
    <row r="182" spans="1:7" x14ac:dyDescent="0.25">
      <c r="A182" s="84">
        <v>41</v>
      </c>
      <c r="B182" s="139"/>
      <c r="C182" s="57">
        <v>632001</v>
      </c>
      <c r="D182" s="128" t="s">
        <v>47</v>
      </c>
      <c r="E182" s="160">
        <v>12100</v>
      </c>
      <c r="F182" s="160">
        <v>13500</v>
      </c>
      <c r="G182" s="160">
        <v>13900</v>
      </c>
    </row>
    <row r="183" spans="1:7" x14ac:dyDescent="0.25">
      <c r="A183" s="84">
        <v>41</v>
      </c>
      <c r="B183" s="139"/>
      <c r="C183" s="57">
        <v>633006</v>
      </c>
      <c r="D183" s="128" t="s">
        <v>1</v>
      </c>
      <c r="E183" s="160">
        <v>1500</v>
      </c>
      <c r="F183" s="160">
        <v>1500</v>
      </c>
      <c r="G183" s="160">
        <v>1400</v>
      </c>
    </row>
    <row r="184" spans="1:7" x14ac:dyDescent="0.25">
      <c r="A184" s="84">
        <v>41</v>
      </c>
      <c r="B184" s="139"/>
      <c r="C184" s="57">
        <v>635006</v>
      </c>
      <c r="D184" s="128" t="s">
        <v>208</v>
      </c>
      <c r="E184" s="160">
        <v>600</v>
      </c>
      <c r="F184" s="160">
        <v>650</v>
      </c>
      <c r="G184" s="160">
        <v>600</v>
      </c>
    </row>
    <row r="185" spans="1:7" x14ac:dyDescent="0.25">
      <c r="A185" s="84">
        <v>41</v>
      </c>
      <c r="B185" s="139"/>
      <c r="C185" s="57">
        <v>637004</v>
      </c>
      <c r="D185" s="128" t="s">
        <v>327</v>
      </c>
      <c r="E185" s="160">
        <v>850</v>
      </c>
      <c r="F185" s="160">
        <v>850</v>
      </c>
      <c r="G185" s="160">
        <v>850</v>
      </c>
    </row>
    <row r="186" spans="1:7" x14ac:dyDescent="0.25">
      <c r="A186" s="84">
        <v>41</v>
      </c>
      <c r="B186" s="139"/>
      <c r="C186" s="57">
        <v>637004</v>
      </c>
      <c r="D186" s="128" t="s">
        <v>36</v>
      </c>
      <c r="E186" s="160">
        <v>200</v>
      </c>
      <c r="F186" s="160">
        <v>200</v>
      </c>
      <c r="G186" s="160">
        <v>150</v>
      </c>
    </row>
    <row r="187" spans="1:7" ht="19.5" customHeight="1" x14ac:dyDescent="0.25">
      <c r="A187" s="150"/>
      <c r="B187" s="190" t="s">
        <v>135</v>
      </c>
      <c r="C187" s="187"/>
      <c r="D187" s="188" t="s">
        <v>209</v>
      </c>
      <c r="E187" s="165">
        <f>SUM(E188:E191)</f>
        <v>483</v>
      </c>
      <c r="F187" s="165">
        <f>SUM(F188:F191)</f>
        <v>473</v>
      </c>
      <c r="G187" s="165">
        <f>SUM(G188:G191)</f>
        <v>483</v>
      </c>
    </row>
    <row r="188" spans="1:7" ht="19.5" customHeight="1" x14ac:dyDescent="0.25">
      <c r="A188" s="83">
        <v>41</v>
      </c>
      <c r="B188" s="189"/>
      <c r="C188" s="56">
        <v>635004</v>
      </c>
      <c r="D188" s="44" t="s">
        <v>183</v>
      </c>
      <c r="E188" s="192">
        <v>240</v>
      </c>
      <c r="F188" s="192">
        <v>240</v>
      </c>
      <c r="G188" s="192">
        <v>200</v>
      </c>
    </row>
    <row r="189" spans="1:7" ht="19.5" customHeight="1" x14ac:dyDescent="0.25">
      <c r="A189" s="83">
        <v>41</v>
      </c>
      <c r="B189" s="189"/>
      <c r="C189" s="56">
        <v>633006</v>
      </c>
      <c r="D189" s="44" t="s">
        <v>272</v>
      </c>
      <c r="E189" s="192">
        <v>50</v>
      </c>
      <c r="F189" s="192">
        <v>70</v>
      </c>
      <c r="G189" s="192">
        <v>90</v>
      </c>
    </row>
    <row r="190" spans="1:7" ht="19.5" customHeight="1" x14ac:dyDescent="0.25">
      <c r="A190" s="83">
        <v>41</v>
      </c>
      <c r="B190" s="189"/>
      <c r="C190" s="56">
        <v>637004</v>
      </c>
      <c r="D190" s="44" t="s">
        <v>36</v>
      </c>
      <c r="E190" s="192">
        <v>100</v>
      </c>
      <c r="F190" s="192">
        <v>70</v>
      </c>
      <c r="G190" s="192">
        <v>100</v>
      </c>
    </row>
    <row r="191" spans="1:7" ht="19.5" customHeight="1" x14ac:dyDescent="0.25">
      <c r="A191" s="83">
        <v>41</v>
      </c>
      <c r="B191" s="189"/>
      <c r="C191" s="56">
        <v>637015</v>
      </c>
      <c r="D191" s="44" t="s">
        <v>136</v>
      </c>
      <c r="E191" s="192">
        <v>93</v>
      </c>
      <c r="F191" s="192">
        <v>93</v>
      </c>
      <c r="G191" s="192">
        <v>93</v>
      </c>
    </row>
    <row r="192" spans="1:7" ht="24.75" customHeight="1" x14ac:dyDescent="0.25">
      <c r="A192" s="152"/>
      <c r="B192" s="190" t="s">
        <v>161</v>
      </c>
      <c r="C192" s="153"/>
      <c r="D192" s="188" t="s">
        <v>86</v>
      </c>
      <c r="E192" s="165">
        <f>SUM(E193:E202)</f>
        <v>5965</v>
      </c>
      <c r="F192" s="165">
        <f>SUM(F193:F202)</f>
        <v>5935</v>
      </c>
      <c r="G192" s="165">
        <f>SUM(G193:G202)</f>
        <v>6000</v>
      </c>
    </row>
    <row r="193" spans="1:7" x14ac:dyDescent="0.25">
      <c r="A193" s="85">
        <v>41</v>
      </c>
      <c r="B193" s="296"/>
      <c r="C193" s="297">
        <v>610.61400000000003</v>
      </c>
      <c r="D193" s="193" t="s">
        <v>69</v>
      </c>
      <c r="E193" s="192">
        <v>1440</v>
      </c>
      <c r="F193" s="192">
        <v>1440</v>
      </c>
      <c r="G193" s="192">
        <v>1440</v>
      </c>
    </row>
    <row r="194" spans="1:7" x14ac:dyDescent="0.25">
      <c r="A194" s="85">
        <v>41</v>
      </c>
      <c r="B194" s="296"/>
      <c r="C194" s="297">
        <v>620</v>
      </c>
      <c r="D194" s="193" t="s">
        <v>70</v>
      </c>
      <c r="E194" s="192">
        <v>550</v>
      </c>
      <c r="F194" s="192">
        <v>550</v>
      </c>
      <c r="G194" s="192">
        <v>550</v>
      </c>
    </row>
    <row r="195" spans="1:7" x14ac:dyDescent="0.25">
      <c r="A195" s="84">
        <v>41</v>
      </c>
      <c r="B195" s="136"/>
      <c r="C195" s="63">
        <v>632001</v>
      </c>
      <c r="D195" s="128" t="s">
        <v>42</v>
      </c>
      <c r="E195" s="158">
        <v>770</v>
      </c>
      <c r="F195" s="158">
        <v>780</v>
      </c>
      <c r="G195" s="158">
        <v>790</v>
      </c>
    </row>
    <row r="196" spans="1:7" x14ac:dyDescent="0.25">
      <c r="A196" s="127">
        <v>41</v>
      </c>
      <c r="B196" s="136"/>
      <c r="C196" s="57">
        <v>633006</v>
      </c>
      <c r="D196" s="128" t="s">
        <v>1</v>
      </c>
      <c r="E196" s="160">
        <v>350</v>
      </c>
      <c r="F196" s="160">
        <v>355</v>
      </c>
      <c r="G196" s="160">
        <v>340</v>
      </c>
    </row>
    <row r="197" spans="1:7" x14ac:dyDescent="0.25">
      <c r="A197" s="83">
        <v>41</v>
      </c>
      <c r="B197" s="138"/>
      <c r="C197" s="64">
        <v>633018</v>
      </c>
      <c r="D197" s="44" t="s">
        <v>77</v>
      </c>
      <c r="E197" s="234">
        <v>170</v>
      </c>
      <c r="F197" s="234">
        <v>170</v>
      </c>
      <c r="G197" s="234">
        <v>170</v>
      </c>
    </row>
    <row r="198" spans="1:7" x14ac:dyDescent="0.25">
      <c r="A198" s="83">
        <v>41</v>
      </c>
      <c r="B198" s="138"/>
      <c r="C198" s="64">
        <v>636001</v>
      </c>
      <c r="D198" s="44" t="s">
        <v>153</v>
      </c>
      <c r="E198" s="234">
        <v>300</v>
      </c>
      <c r="F198" s="234">
        <v>300</v>
      </c>
      <c r="G198" s="234">
        <v>300</v>
      </c>
    </row>
    <row r="199" spans="1:7" x14ac:dyDescent="0.25">
      <c r="A199" s="83">
        <v>41</v>
      </c>
      <c r="B199" s="138"/>
      <c r="C199" s="64">
        <v>637005</v>
      </c>
      <c r="D199" s="44" t="s">
        <v>318</v>
      </c>
      <c r="E199" s="234"/>
      <c r="F199" s="234"/>
      <c r="G199" s="234"/>
    </row>
    <row r="200" spans="1:7" x14ac:dyDescent="0.25">
      <c r="A200" s="83">
        <v>41</v>
      </c>
      <c r="B200" s="138"/>
      <c r="C200" s="64">
        <v>637016</v>
      </c>
      <c r="D200" s="44" t="s">
        <v>250</v>
      </c>
      <c r="E200" s="234">
        <v>35</v>
      </c>
      <c r="F200" s="234">
        <v>40</v>
      </c>
      <c r="G200" s="234">
        <v>40</v>
      </c>
    </row>
    <row r="201" spans="1:7" x14ac:dyDescent="0.25">
      <c r="A201" s="127">
        <v>41</v>
      </c>
      <c r="B201" s="136"/>
      <c r="C201" s="57">
        <v>633015</v>
      </c>
      <c r="D201" s="128" t="s">
        <v>184</v>
      </c>
      <c r="E201" s="160">
        <v>350</v>
      </c>
      <c r="F201" s="160">
        <v>300</v>
      </c>
      <c r="G201" s="160">
        <v>370</v>
      </c>
    </row>
    <row r="202" spans="1:7" x14ac:dyDescent="0.25">
      <c r="A202" s="127">
        <v>41</v>
      </c>
      <c r="B202" s="136"/>
      <c r="C202" s="63">
        <v>642007</v>
      </c>
      <c r="D202" s="128" t="s">
        <v>281</v>
      </c>
      <c r="E202" s="160">
        <v>2000</v>
      </c>
      <c r="F202" s="160">
        <v>2000</v>
      </c>
      <c r="G202" s="160">
        <v>2000</v>
      </c>
    </row>
    <row r="203" spans="1:7" x14ac:dyDescent="0.25">
      <c r="A203" s="154"/>
      <c r="B203" s="190" t="s">
        <v>137</v>
      </c>
      <c r="C203" s="153"/>
      <c r="D203" s="188" t="s">
        <v>138</v>
      </c>
      <c r="E203" s="165">
        <f>SUM(E204:E216)</f>
        <v>19545</v>
      </c>
      <c r="F203" s="165">
        <f>SUM(F204:F216)</f>
        <v>19845</v>
      </c>
      <c r="G203" s="165">
        <f>SUM(G204:G216)</f>
        <v>19905</v>
      </c>
    </row>
    <row r="204" spans="1:7" x14ac:dyDescent="0.25">
      <c r="A204" s="127">
        <v>41</v>
      </c>
      <c r="B204" s="138"/>
      <c r="C204" s="64">
        <v>610</v>
      </c>
      <c r="D204" s="44" t="s">
        <v>352</v>
      </c>
      <c r="E204" s="160"/>
      <c r="F204" s="160"/>
      <c r="G204" s="160"/>
    </row>
    <row r="205" spans="1:7" x14ac:dyDescent="0.25">
      <c r="A205" s="127">
        <v>41</v>
      </c>
      <c r="B205" s="138"/>
      <c r="C205" s="64">
        <v>620</v>
      </c>
      <c r="D205" s="44" t="s">
        <v>70</v>
      </c>
      <c r="E205" s="160"/>
      <c r="F205" s="160"/>
      <c r="G205" s="160"/>
    </row>
    <row r="206" spans="1:7" x14ac:dyDescent="0.25">
      <c r="A206" s="127">
        <v>41</v>
      </c>
      <c r="B206" s="138"/>
      <c r="C206" s="64">
        <v>642001</v>
      </c>
      <c r="D206" s="44" t="s">
        <v>185</v>
      </c>
      <c r="E206" s="160">
        <v>10000</v>
      </c>
      <c r="F206" s="160">
        <v>10000</v>
      </c>
      <c r="G206" s="160">
        <v>10000</v>
      </c>
    </row>
    <row r="207" spans="1:7" x14ac:dyDescent="0.25">
      <c r="A207" s="84">
        <v>41</v>
      </c>
      <c r="B207" s="136"/>
      <c r="C207" s="57">
        <v>632001</v>
      </c>
      <c r="D207" s="128" t="s">
        <v>168</v>
      </c>
      <c r="E207" s="160">
        <v>3000</v>
      </c>
      <c r="F207" s="160">
        <v>3100</v>
      </c>
      <c r="G207" s="160">
        <v>3150</v>
      </c>
    </row>
    <row r="208" spans="1:7" x14ac:dyDescent="0.25">
      <c r="A208" s="84">
        <v>41</v>
      </c>
      <c r="B208" s="136"/>
      <c r="C208" s="57">
        <v>632001</v>
      </c>
      <c r="D208" s="128" t="s">
        <v>169</v>
      </c>
      <c r="E208" s="160">
        <v>3700</v>
      </c>
      <c r="F208" s="160">
        <v>3900</v>
      </c>
      <c r="G208" s="160">
        <v>4000</v>
      </c>
    </row>
    <row r="209" spans="1:7" x14ac:dyDescent="0.25">
      <c r="A209" s="84">
        <v>41</v>
      </c>
      <c r="B209" s="136"/>
      <c r="C209" s="57">
        <v>635004</v>
      </c>
      <c r="D209" s="128" t="s">
        <v>302</v>
      </c>
      <c r="E209" s="160"/>
      <c r="F209" s="160"/>
      <c r="G209" s="160"/>
    </row>
    <row r="210" spans="1:7" x14ac:dyDescent="0.25">
      <c r="A210" s="84">
        <v>41</v>
      </c>
      <c r="B210" s="136"/>
      <c r="C210" s="57">
        <v>635006</v>
      </c>
      <c r="D210" s="128" t="s">
        <v>249</v>
      </c>
      <c r="E210" s="160">
        <v>1000</v>
      </c>
      <c r="F210" s="160">
        <v>850</v>
      </c>
      <c r="G210" s="160">
        <v>850</v>
      </c>
    </row>
    <row r="211" spans="1:7" x14ac:dyDescent="0.25">
      <c r="A211" s="83">
        <v>41</v>
      </c>
      <c r="B211" s="136"/>
      <c r="C211" s="56">
        <v>633006</v>
      </c>
      <c r="D211" s="44" t="s">
        <v>1</v>
      </c>
      <c r="E211" s="162">
        <v>700</v>
      </c>
      <c r="F211" s="162">
        <v>750</v>
      </c>
      <c r="G211" s="162">
        <v>710</v>
      </c>
    </row>
    <row r="212" spans="1:7" x14ac:dyDescent="0.25">
      <c r="A212" s="83">
        <v>41</v>
      </c>
      <c r="B212" s="136"/>
      <c r="C212" s="56">
        <v>637004</v>
      </c>
      <c r="D212" s="44" t="s">
        <v>175</v>
      </c>
      <c r="E212" s="162"/>
      <c r="F212" s="162"/>
      <c r="G212" s="162"/>
    </row>
    <row r="213" spans="1:7" x14ac:dyDescent="0.25">
      <c r="A213" s="83">
        <v>41</v>
      </c>
      <c r="B213" s="136"/>
      <c r="C213" s="56">
        <v>637005</v>
      </c>
      <c r="D213" s="44" t="s">
        <v>36</v>
      </c>
      <c r="E213" s="162">
        <v>500</v>
      </c>
      <c r="F213" s="162">
        <v>500</v>
      </c>
      <c r="G213" s="162">
        <v>450</v>
      </c>
    </row>
    <row r="214" spans="1:7" x14ac:dyDescent="0.25">
      <c r="A214" s="83">
        <v>41</v>
      </c>
      <c r="B214" s="136"/>
      <c r="C214" s="56">
        <v>633015</v>
      </c>
      <c r="D214" s="44" t="s">
        <v>210</v>
      </c>
      <c r="E214" s="162">
        <v>500</v>
      </c>
      <c r="F214" s="162">
        <v>600</v>
      </c>
      <c r="G214" s="162">
        <v>600</v>
      </c>
    </row>
    <row r="215" spans="1:7" x14ac:dyDescent="0.25">
      <c r="A215" s="83">
        <v>41</v>
      </c>
      <c r="B215" s="136"/>
      <c r="C215" s="56">
        <v>637002</v>
      </c>
      <c r="D215" s="44" t="s">
        <v>43</v>
      </c>
      <c r="E215" s="162">
        <v>145</v>
      </c>
      <c r="F215" s="162">
        <v>145</v>
      </c>
      <c r="G215" s="162">
        <v>145</v>
      </c>
    </row>
    <row r="216" spans="1:7" x14ac:dyDescent="0.25">
      <c r="A216" s="83">
        <v>41</v>
      </c>
      <c r="B216" s="136"/>
      <c r="C216" s="64">
        <v>637016</v>
      </c>
      <c r="D216" s="44" t="s">
        <v>113</v>
      </c>
      <c r="E216" s="162"/>
      <c r="F216" s="162"/>
      <c r="G216" s="162"/>
    </row>
    <row r="217" spans="1:7" ht="18.75" x14ac:dyDescent="0.3">
      <c r="A217" s="204"/>
      <c r="B217" s="317" t="s">
        <v>256</v>
      </c>
      <c r="C217" s="205"/>
      <c r="D217" s="206" t="s">
        <v>139</v>
      </c>
      <c r="E217" s="207">
        <f>SUM(E218)</f>
        <v>50</v>
      </c>
      <c r="F217" s="207">
        <f>SUM(F218)</f>
        <v>100</v>
      </c>
      <c r="G217" s="207">
        <f>SUM(G218)</f>
        <v>100</v>
      </c>
    </row>
    <row r="218" spans="1:7" x14ac:dyDescent="0.25">
      <c r="A218" s="203">
        <v>41</v>
      </c>
      <c r="B218" s="316"/>
      <c r="C218" s="44">
        <v>633009</v>
      </c>
      <c r="D218" s="44" t="s">
        <v>140</v>
      </c>
      <c r="E218" s="162">
        <v>50</v>
      </c>
      <c r="F218" s="162">
        <v>100</v>
      </c>
      <c r="G218" s="162">
        <v>100</v>
      </c>
    </row>
    <row r="219" spans="1:7" ht="18.75" x14ac:dyDescent="0.3">
      <c r="A219" s="204"/>
      <c r="B219" s="317" t="s">
        <v>256</v>
      </c>
      <c r="C219" s="205"/>
      <c r="D219" s="188" t="s">
        <v>211</v>
      </c>
      <c r="E219" s="207">
        <f>SUM(E220:E236)</f>
        <v>52591</v>
      </c>
      <c r="F219" s="207">
        <f>SUM(F220:F236)</f>
        <v>44641</v>
      </c>
      <c r="G219" s="207">
        <f>SUM(G220:G236)</f>
        <v>44071</v>
      </c>
    </row>
    <row r="220" spans="1:7" x14ac:dyDescent="0.25">
      <c r="A220" s="203">
        <v>41</v>
      </c>
      <c r="B220" s="202"/>
      <c r="C220" s="64">
        <v>632001</v>
      </c>
      <c r="D220" s="44" t="s">
        <v>162</v>
      </c>
      <c r="E220" s="162">
        <v>4200</v>
      </c>
      <c r="F220" s="162">
        <v>4250</v>
      </c>
      <c r="G220" s="162">
        <v>4230</v>
      </c>
    </row>
    <row r="221" spans="1:7" x14ac:dyDescent="0.25">
      <c r="A221" s="203">
        <v>41</v>
      </c>
      <c r="B221" s="202"/>
      <c r="C221" s="64">
        <v>632001</v>
      </c>
      <c r="D221" s="44" t="s">
        <v>163</v>
      </c>
      <c r="E221" s="162">
        <v>14500</v>
      </c>
      <c r="F221" s="162">
        <v>14100</v>
      </c>
      <c r="G221" s="162">
        <v>14150</v>
      </c>
    </row>
    <row r="222" spans="1:7" x14ac:dyDescent="0.25">
      <c r="A222" s="203">
        <v>41</v>
      </c>
      <c r="B222" s="202"/>
      <c r="C222" s="64">
        <v>633006</v>
      </c>
      <c r="D222" s="44" t="s">
        <v>1</v>
      </c>
      <c r="E222" s="162">
        <v>1400</v>
      </c>
      <c r="F222" s="162">
        <v>1500</v>
      </c>
      <c r="G222" s="162">
        <v>500</v>
      </c>
    </row>
    <row r="223" spans="1:7" x14ac:dyDescent="0.25">
      <c r="A223" s="203">
        <v>41</v>
      </c>
      <c r="B223" s="202"/>
      <c r="C223" s="64">
        <v>634004</v>
      </c>
      <c r="D223" s="44" t="s">
        <v>309</v>
      </c>
      <c r="E223" s="162"/>
      <c r="F223" s="162">
        <v>300</v>
      </c>
      <c r="G223" s="162">
        <v>300</v>
      </c>
    </row>
    <row r="224" spans="1:7" x14ac:dyDescent="0.25">
      <c r="A224" s="203">
        <v>41</v>
      </c>
      <c r="B224" s="202"/>
      <c r="C224" s="64">
        <v>635004</v>
      </c>
      <c r="D224" s="44" t="s">
        <v>401</v>
      </c>
      <c r="E224" s="162">
        <v>300</v>
      </c>
      <c r="F224" s="162">
        <v>300</v>
      </c>
      <c r="G224" s="162">
        <v>300</v>
      </c>
    </row>
    <row r="225" spans="1:7" x14ac:dyDescent="0.25">
      <c r="A225" s="203">
        <v>41</v>
      </c>
      <c r="B225" s="202"/>
      <c r="C225" s="64">
        <v>635006</v>
      </c>
      <c r="D225" s="44" t="s">
        <v>164</v>
      </c>
      <c r="E225" s="162">
        <v>500</v>
      </c>
      <c r="F225" s="162">
        <v>300</v>
      </c>
      <c r="G225" s="162">
        <v>750</v>
      </c>
    </row>
    <row r="226" spans="1:7" x14ac:dyDescent="0.25">
      <c r="A226" s="203">
        <v>41</v>
      </c>
      <c r="B226" s="202"/>
      <c r="C226" s="64">
        <v>637004</v>
      </c>
      <c r="D226" s="44" t="s">
        <v>33</v>
      </c>
      <c r="E226" s="162">
        <v>108</v>
      </c>
      <c r="F226" s="162">
        <v>108</v>
      </c>
      <c r="G226" s="162">
        <v>108</v>
      </c>
    </row>
    <row r="227" spans="1:7" x14ac:dyDescent="0.25">
      <c r="A227" s="203">
        <v>41</v>
      </c>
      <c r="B227" s="202"/>
      <c r="C227" s="64">
        <v>637004</v>
      </c>
      <c r="D227" s="44" t="s">
        <v>406</v>
      </c>
      <c r="E227" s="162">
        <v>8500</v>
      </c>
      <c r="F227" s="162"/>
      <c r="G227" s="162"/>
    </row>
    <row r="228" spans="1:7" x14ac:dyDescent="0.25">
      <c r="A228" s="203">
        <v>41</v>
      </c>
      <c r="B228" s="202"/>
      <c r="C228" s="64">
        <v>637005</v>
      </c>
      <c r="D228" s="44" t="s">
        <v>165</v>
      </c>
      <c r="E228" s="162">
        <v>800</v>
      </c>
      <c r="F228" s="162">
        <v>800</v>
      </c>
      <c r="G228" s="162">
        <v>750</v>
      </c>
    </row>
    <row r="229" spans="1:7" x14ac:dyDescent="0.25">
      <c r="A229" s="203">
        <v>41</v>
      </c>
      <c r="B229" s="202"/>
      <c r="C229" s="64">
        <v>637002</v>
      </c>
      <c r="D229" s="44" t="s">
        <v>324</v>
      </c>
      <c r="E229" s="162">
        <v>14000</v>
      </c>
      <c r="F229" s="162">
        <v>14500</v>
      </c>
      <c r="G229" s="162">
        <v>14500</v>
      </c>
    </row>
    <row r="230" spans="1:7" x14ac:dyDescent="0.25">
      <c r="A230" s="83">
        <v>41</v>
      </c>
      <c r="B230" s="138"/>
      <c r="C230" s="64">
        <v>637004</v>
      </c>
      <c r="D230" s="44" t="s">
        <v>328</v>
      </c>
      <c r="E230" s="162">
        <v>94</v>
      </c>
      <c r="F230" s="162">
        <v>94</v>
      </c>
      <c r="G230" s="162">
        <v>94</v>
      </c>
    </row>
    <row r="231" spans="1:7" x14ac:dyDescent="0.25">
      <c r="A231" s="83">
        <v>41</v>
      </c>
      <c r="B231" s="138"/>
      <c r="C231" s="64">
        <v>637002</v>
      </c>
      <c r="D231" s="44" t="s">
        <v>415</v>
      </c>
      <c r="E231" s="162">
        <v>3100</v>
      </c>
      <c r="F231" s="162">
        <v>3150</v>
      </c>
      <c r="G231" s="162">
        <v>3150</v>
      </c>
    </row>
    <row r="232" spans="1:7" x14ac:dyDescent="0.25">
      <c r="A232" s="83">
        <v>71</v>
      </c>
      <c r="B232" s="138"/>
      <c r="C232" s="64">
        <v>637002</v>
      </c>
      <c r="D232" s="44" t="s">
        <v>315</v>
      </c>
      <c r="E232" s="162"/>
      <c r="F232" s="162"/>
      <c r="G232" s="162"/>
    </row>
    <row r="233" spans="1:7" x14ac:dyDescent="0.25">
      <c r="A233" s="83">
        <v>41</v>
      </c>
      <c r="B233" s="138"/>
      <c r="C233" s="64">
        <v>637004</v>
      </c>
      <c r="D233" s="44" t="s">
        <v>176</v>
      </c>
      <c r="E233" s="162">
        <v>1450</v>
      </c>
      <c r="F233" s="162">
        <v>1600</v>
      </c>
      <c r="G233" s="162">
        <v>1600</v>
      </c>
    </row>
    <row r="234" spans="1:7" x14ac:dyDescent="0.25">
      <c r="A234" s="83">
        <v>41</v>
      </c>
      <c r="B234" s="334"/>
      <c r="C234" s="64">
        <v>637004</v>
      </c>
      <c r="D234" s="44" t="s">
        <v>295</v>
      </c>
      <c r="E234" s="162">
        <v>189</v>
      </c>
      <c r="F234" s="162">
        <v>189</v>
      </c>
      <c r="G234" s="162">
        <v>189</v>
      </c>
    </row>
    <row r="235" spans="1:7" x14ac:dyDescent="0.25">
      <c r="A235" s="83">
        <v>41</v>
      </c>
      <c r="B235" s="334"/>
      <c r="C235" s="64">
        <v>637011</v>
      </c>
      <c r="D235" s="44" t="s">
        <v>325</v>
      </c>
      <c r="E235" s="162">
        <v>150</v>
      </c>
      <c r="F235" s="162">
        <v>150</v>
      </c>
      <c r="G235" s="162">
        <v>150</v>
      </c>
    </row>
    <row r="236" spans="1:7" ht="33" customHeight="1" x14ac:dyDescent="0.25">
      <c r="A236" s="210">
        <v>41</v>
      </c>
      <c r="B236" s="177"/>
      <c r="C236" s="54">
        <v>642001</v>
      </c>
      <c r="D236" s="235" t="s">
        <v>283</v>
      </c>
      <c r="E236" s="162">
        <v>3300</v>
      </c>
      <c r="F236" s="162">
        <v>3300</v>
      </c>
      <c r="G236" s="162">
        <v>3300</v>
      </c>
    </row>
    <row r="237" spans="1:7" x14ac:dyDescent="0.25">
      <c r="A237" s="150"/>
      <c r="B237" s="190" t="s">
        <v>141</v>
      </c>
      <c r="C237" s="153"/>
      <c r="D237" s="188" t="s">
        <v>212</v>
      </c>
      <c r="E237" s="164">
        <f>SUM(E238:E241)</f>
        <v>2260</v>
      </c>
      <c r="F237" s="164">
        <f>SUM(F238:F241)</f>
        <v>2310</v>
      </c>
      <c r="G237" s="164">
        <f>SUM(G238:G241)</f>
        <v>2360</v>
      </c>
    </row>
    <row r="238" spans="1:7" x14ac:dyDescent="0.25">
      <c r="A238" s="83"/>
      <c r="B238" s="138"/>
      <c r="C238" s="64"/>
      <c r="D238" s="193"/>
      <c r="E238" s="162"/>
      <c r="F238" s="162"/>
      <c r="G238" s="162"/>
    </row>
    <row r="239" spans="1:7" x14ac:dyDescent="0.25">
      <c r="A239" s="83">
        <v>41</v>
      </c>
      <c r="B239" s="138"/>
      <c r="C239" s="64">
        <v>633006</v>
      </c>
      <c r="D239" s="44" t="s">
        <v>416</v>
      </c>
      <c r="E239" s="162">
        <v>200</v>
      </c>
      <c r="F239" s="162">
        <v>200</v>
      </c>
      <c r="G239" s="162">
        <v>200</v>
      </c>
    </row>
    <row r="240" spans="1:7" x14ac:dyDescent="0.25">
      <c r="A240" s="83">
        <v>41</v>
      </c>
      <c r="B240" s="138"/>
      <c r="C240" s="64">
        <v>637004</v>
      </c>
      <c r="D240" s="44" t="s">
        <v>237</v>
      </c>
      <c r="E240" s="162">
        <v>1760</v>
      </c>
      <c r="F240" s="162">
        <v>1760</v>
      </c>
      <c r="G240" s="162">
        <v>1760</v>
      </c>
    </row>
    <row r="241" spans="1:7" x14ac:dyDescent="0.25">
      <c r="A241" s="83"/>
      <c r="B241" s="138"/>
      <c r="C241" s="64"/>
      <c r="D241" s="193" t="s">
        <v>142</v>
      </c>
      <c r="E241" s="178">
        <f>SUM(E242:E243)</f>
        <v>300</v>
      </c>
      <c r="F241" s="178">
        <f>SUM(F242:F243)</f>
        <v>350</v>
      </c>
      <c r="G241" s="178">
        <f>SUM(G242:G243)</f>
        <v>400</v>
      </c>
    </row>
    <row r="242" spans="1:7" x14ac:dyDescent="0.25">
      <c r="A242" s="83"/>
      <c r="B242" s="138"/>
      <c r="C242" s="64">
        <v>633006</v>
      </c>
      <c r="D242" s="44" t="s">
        <v>417</v>
      </c>
      <c r="E242" s="162">
        <v>150</v>
      </c>
      <c r="F242" s="162">
        <v>200</v>
      </c>
      <c r="G242" s="162">
        <v>200</v>
      </c>
    </row>
    <row r="243" spans="1:7" x14ac:dyDescent="0.25">
      <c r="A243" s="83">
        <v>41</v>
      </c>
      <c r="B243" s="138"/>
      <c r="C243" s="64">
        <v>635004</v>
      </c>
      <c r="D243" s="44" t="s">
        <v>418</v>
      </c>
      <c r="E243" s="162">
        <v>150</v>
      </c>
      <c r="F243" s="162">
        <v>150</v>
      </c>
      <c r="G243" s="162">
        <v>200</v>
      </c>
    </row>
    <row r="244" spans="1:7" ht="18.75" x14ac:dyDescent="0.3">
      <c r="A244" s="140" t="s">
        <v>80</v>
      </c>
      <c r="B244" s="141"/>
      <c r="C244" s="142"/>
      <c r="D244" s="143" t="s">
        <v>84</v>
      </c>
      <c r="E244" s="163"/>
      <c r="F244" s="163"/>
      <c r="G244" s="163"/>
    </row>
    <row r="245" spans="1:7" x14ac:dyDescent="0.25">
      <c r="A245" s="154"/>
      <c r="B245" s="190" t="s">
        <v>241</v>
      </c>
      <c r="C245" s="187"/>
      <c r="D245" s="188" t="s">
        <v>240</v>
      </c>
      <c r="E245" s="165">
        <f>SUM(E246:E273)</f>
        <v>96161</v>
      </c>
      <c r="F245" s="165">
        <f>SUM(F246:F273)</f>
        <v>92730</v>
      </c>
      <c r="G245" s="165">
        <f>SUM(G246:G273)</f>
        <v>95815</v>
      </c>
    </row>
    <row r="246" spans="1:7" x14ac:dyDescent="0.25">
      <c r="A246" s="84">
        <v>41</v>
      </c>
      <c r="B246" s="136"/>
      <c r="C246" s="128">
        <v>611.61400000000003</v>
      </c>
      <c r="D246" s="128" t="s">
        <v>44</v>
      </c>
      <c r="E246" s="160">
        <v>49980</v>
      </c>
      <c r="F246" s="160">
        <v>50200</v>
      </c>
      <c r="G246" s="160">
        <v>51200</v>
      </c>
    </row>
    <row r="247" spans="1:7" x14ac:dyDescent="0.25">
      <c r="A247" s="84">
        <v>41</v>
      </c>
      <c r="B247" s="136"/>
      <c r="C247" s="128">
        <v>620</v>
      </c>
      <c r="D247" s="128" t="s">
        <v>32</v>
      </c>
      <c r="E247" s="160">
        <v>17490</v>
      </c>
      <c r="F247" s="160">
        <v>17544</v>
      </c>
      <c r="G247" s="160">
        <v>17894</v>
      </c>
    </row>
    <row r="248" spans="1:7" x14ac:dyDescent="0.25">
      <c r="A248" s="84">
        <v>41</v>
      </c>
      <c r="B248" s="136"/>
      <c r="C248" s="128">
        <v>627</v>
      </c>
      <c r="D248" s="128" t="s">
        <v>37</v>
      </c>
      <c r="E248" s="160">
        <v>750</v>
      </c>
      <c r="F248" s="160">
        <v>750</v>
      </c>
      <c r="G248" s="160">
        <v>850</v>
      </c>
    </row>
    <row r="249" spans="1:7" x14ac:dyDescent="0.25">
      <c r="A249" s="84">
        <v>41</v>
      </c>
      <c r="B249" s="136"/>
      <c r="C249" s="128">
        <v>632001</v>
      </c>
      <c r="D249" s="128" t="s">
        <v>177</v>
      </c>
      <c r="E249" s="160">
        <v>16200</v>
      </c>
      <c r="F249" s="160">
        <v>13000</v>
      </c>
      <c r="G249" s="160">
        <v>13500</v>
      </c>
    </row>
    <row r="250" spans="1:7" x14ac:dyDescent="0.25">
      <c r="A250" s="84">
        <v>111</v>
      </c>
      <c r="B250" s="136"/>
      <c r="C250" s="128">
        <v>632001</v>
      </c>
      <c r="D250" s="128" t="s">
        <v>150</v>
      </c>
      <c r="E250" s="160">
        <v>500</v>
      </c>
      <c r="F250" s="160">
        <v>340</v>
      </c>
      <c r="G250" s="160">
        <v>840</v>
      </c>
    </row>
    <row r="251" spans="1:7" x14ac:dyDescent="0.25">
      <c r="A251" s="84">
        <v>41</v>
      </c>
      <c r="B251" s="136"/>
      <c r="C251" s="128">
        <v>632001</v>
      </c>
      <c r="D251" s="128" t="s">
        <v>171</v>
      </c>
      <c r="E251" s="160">
        <v>3260</v>
      </c>
      <c r="F251" s="160">
        <v>3270</v>
      </c>
      <c r="G251" s="160">
        <v>3800</v>
      </c>
    </row>
    <row r="252" spans="1:7" x14ac:dyDescent="0.25">
      <c r="A252" s="84">
        <v>41</v>
      </c>
      <c r="B252" s="136"/>
      <c r="C252" s="128">
        <v>632005</v>
      </c>
      <c r="D252" s="128" t="s">
        <v>419</v>
      </c>
      <c r="E252" s="160">
        <v>230</v>
      </c>
      <c r="F252" s="160"/>
      <c r="G252" s="160"/>
    </row>
    <row r="253" spans="1:7" x14ac:dyDescent="0.25">
      <c r="A253" s="84">
        <v>111</v>
      </c>
      <c r="B253" s="136"/>
      <c r="C253" s="128">
        <v>633001</v>
      </c>
      <c r="D253" s="128" t="s">
        <v>213</v>
      </c>
      <c r="E253" s="160"/>
      <c r="F253" s="160">
        <v>1500</v>
      </c>
      <c r="G253" s="160">
        <v>1100</v>
      </c>
    </row>
    <row r="254" spans="1:7" x14ac:dyDescent="0.25">
      <c r="A254" s="84">
        <v>41</v>
      </c>
      <c r="B254" s="136"/>
      <c r="C254" s="128">
        <v>633006</v>
      </c>
      <c r="D254" s="128" t="s">
        <v>1</v>
      </c>
      <c r="E254" s="160">
        <v>1000</v>
      </c>
      <c r="F254" s="160">
        <v>750</v>
      </c>
      <c r="G254" s="160">
        <v>800</v>
      </c>
    </row>
    <row r="255" spans="1:7" x14ac:dyDescent="0.25">
      <c r="A255" s="84">
        <v>111</v>
      </c>
      <c r="B255" s="136"/>
      <c r="C255" s="128">
        <v>633006</v>
      </c>
      <c r="D255" s="128" t="s">
        <v>1</v>
      </c>
      <c r="E255" s="160">
        <v>2240</v>
      </c>
      <c r="F255" s="160">
        <v>1000</v>
      </c>
      <c r="G255" s="160">
        <v>1000</v>
      </c>
    </row>
    <row r="256" spans="1:7" x14ac:dyDescent="0.25">
      <c r="A256" s="84">
        <v>111</v>
      </c>
      <c r="B256" s="136"/>
      <c r="C256" s="128">
        <v>633009</v>
      </c>
      <c r="D256" s="128" t="s">
        <v>2</v>
      </c>
      <c r="E256" s="160"/>
      <c r="F256" s="160"/>
      <c r="G256" s="160"/>
    </row>
    <row r="257" spans="1:7" x14ac:dyDescent="0.25">
      <c r="A257" s="84">
        <v>41</v>
      </c>
      <c r="B257" s="136"/>
      <c r="C257" s="128">
        <v>633009</v>
      </c>
      <c r="D257" s="128" t="s">
        <v>289</v>
      </c>
      <c r="E257" s="160"/>
      <c r="F257" s="160">
        <v>340</v>
      </c>
      <c r="G257" s="160">
        <v>840</v>
      </c>
    </row>
    <row r="258" spans="1:7" x14ac:dyDescent="0.25">
      <c r="A258" s="84">
        <v>41</v>
      </c>
      <c r="B258" s="136"/>
      <c r="C258" s="128">
        <v>633010</v>
      </c>
      <c r="D258" s="128" t="s">
        <v>355</v>
      </c>
      <c r="E258" s="160"/>
      <c r="F258" s="160"/>
      <c r="G258" s="160"/>
    </row>
    <row r="259" spans="1:7" x14ac:dyDescent="0.25">
      <c r="A259" s="84">
        <v>111</v>
      </c>
      <c r="B259" s="136"/>
      <c r="C259" s="128">
        <v>634004</v>
      </c>
      <c r="D259" s="128" t="s">
        <v>309</v>
      </c>
      <c r="E259" s="160">
        <v>160</v>
      </c>
      <c r="F259" s="160">
        <v>160</v>
      </c>
      <c r="G259" s="160">
        <v>160</v>
      </c>
    </row>
    <row r="260" spans="1:7" x14ac:dyDescent="0.25">
      <c r="A260" s="84">
        <v>41</v>
      </c>
      <c r="B260" s="136"/>
      <c r="C260" s="128">
        <v>635004</v>
      </c>
      <c r="D260" s="128" t="s">
        <v>214</v>
      </c>
      <c r="E260" s="160">
        <v>200</v>
      </c>
      <c r="F260" s="160">
        <v>250</v>
      </c>
      <c r="G260" s="160">
        <v>200</v>
      </c>
    </row>
    <row r="261" spans="1:7" x14ac:dyDescent="0.25">
      <c r="A261" s="84">
        <v>41</v>
      </c>
      <c r="B261" s="136"/>
      <c r="C261" s="128">
        <v>635006</v>
      </c>
      <c r="D261" s="128" t="s">
        <v>90</v>
      </c>
      <c r="E261" s="160"/>
      <c r="F261" s="160"/>
      <c r="G261" s="160"/>
    </row>
    <row r="262" spans="1:7" x14ac:dyDescent="0.25">
      <c r="A262" s="84">
        <v>41</v>
      </c>
      <c r="B262" s="136"/>
      <c r="C262" s="128">
        <v>637001</v>
      </c>
      <c r="D262" s="128" t="s">
        <v>326</v>
      </c>
      <c r="E262" s="160"/>
      <c r="F262" s="160"/>
      <c r="G262" s="160"/>
    </row>
    <row r="263" spans="1:7" x14ac:dyDescent="0.25">
      <c r="A263" s="84">
        <v>41</v>
      </c>
      <c r="B263" s="136"/>
      <c r="C263" s="128">
        <v>637002</v>
      </c>
      <c r="D263" s="128" t="s">
        <v>187</v>
      </c>
      <c r="E263" s="160"/>
      <c r="F263" s="160"/>
      <c r="G263" s="160"/>
    </row>
    <row r="264" spans="1:7" x14ac:dyDescent="0.25">
      <c r="A264" s="84">
        <v>41</v>
      </c>
      <c r="B264" s="136"/>
      <c r="C264" s="128">
        <v>637004</v>
      </c>
      <c r="D264" s="128" t="s">
        <v>71</v>
      </c>
      <c r="E264" s="160">
        <v>90</v>
      </c>
      <c r="F264" s="160">
        <v>100</v>
      </c>
      <c r="G264" s="160">
        <v>100</v>
      </c>
    </row>
    <row r="265" spans="1:7" x14ac:dyDescent="0.25">
      <c r="A265" s="84">
        <v>41</v>
      </c>
      <c r="B265" s="136"/>
      <c r="C265" s="128">
        <v>637004</v>
      </c>
      <c r="D265" s="128" t="s">
        <v>33</v>
      </c>
      <c r="E265" s="160">
        <v>123</v>
      </c>
      <c r="F265" s="160">
        <v>123</v>
      </c>
      <c r="G265" s="160">
        <v>123</v>
      </c>
    </row>
    <row r="266" spans="1:7" x14ac:dyDescent="0.25">
      <c r="A266" s="84">
        <v>41</v>
      </c>
      <c r="B266" s="136"/>
      <c r="C266" s="128">
        <v>637004</v>
      </c>
      <c r="D266" s="128" t="s">
        <v>36</v>
      </c>
      <c r="E266" s="160">
        <v>1400</v>
      </c>
      <c r="F266" s="160">
        <v>1430</v>
      </c>
      <c r="G266" s="160">
        <v>1420</v>
      </c>
    </row>
    <row r="267" spans="1:7" x14ac:dyDescent="0.25">
      <c r="A267" s="84">
        <v>41</v>
      </c>
      <c r="B267" s="136"/>
      <c r="C267" s="128">
        <v>637004</v>
      </c>
      <c r="D267" s="128" t="s">
        <v>295</v>
      </c>
      <c r="E267" s="160">
        <v>849</v>
      </c>
      <c r="F267" s="160">
        <v>850</v>
      </c>
      <c r="G267" s="160">
        <v>855</v>
      </c>
    </row>
    <row r="268" spans="1:7" x14ac:dyDescent="0.25">
      <c r="A268" s="84">
        <v>41</v>
      </c>
      <c r="B268" s="136"/>
      <c r="C268" s="128">
        <v>637004</v>
      </c>
      <c r="D268" s="128" t="s">
        <v>328</v>
      </c>
      <c r="E268" s="160">
        <v>94</v>
      </c>
      <c r="F268" s="160">
        <v>100</v>
      </c>
      <c r="G268" s="160">
        <v>100</v>
      </c>
    </row>
    <row r="269" spans="1:7" x14ac:dyDescent="0.25">
      <c r="A269" s="84">
        <v>41</v>
      </c>
      <c r="B269" s="136"/>
      <c r="C269" s="128">
        <v>637005</v>
      </c>
      <c r="D269" s="128" t="s">
        <v>313</v>
      </c>
      <c r="E269" s="160"/>
      <c r="F269" s="160"/>
      <c r="G269" s="160"/>
    </row>
    <row r="270" spans="1:7" x14ac:dyDescent="0.25">
      <c r="A270" s="84">
        <v>41</v>
      </c>
      <c r="B270" s="136"/>
      <c r="C270" s="128">
        <v>637015</v>
      </c>
      <c r="D270" s="128" t="s">
        <v>402</v>
      </c>
      <c r="E270" s="160">
        <v>93</v>
      </c>
      <c r="F270" s="160">
        <v>93</v>
      </c>
      <c r="G270" s="160">
        <v>93</v>
      </c>
    </row>
    <row r="271" spans="1:7" x14ac:dyDescent="0.25">
      <c r="A271" s="84">
        <v>41</v>
      </c>
      <c r="B271" s="136"/>
      <c r="C271" s="128">
        <v>637011</v>
      </c>
      <c r="D271" s="128" t="s">
        <v>356</v>
      </c>
      <c r="E271" s="160">
        <v>157</v>
      </c>
      <c r="F271" s="160">
        <v>160</v>
      </c>
      <c r="G271" s="160">
        <v>160</v>
      </c>
    </row>
    <row r="272" spans="1:7" x14ac:dyDescent="0.25">
      <c r="A272" s="84">
        <v>41</v>
      </c>
      <c r="B272" s="136"/>
      <c r="C272" s="128">
        <v>637016</v>
      </c>
      <c r="D272" s="128" t="s">
        <v>5</v>
      </c>
      <c r="E272" s="160">
        <v>535</v>
      </c>
      <c r="F272" s="160">
        <v>570</v>
      </c>
      <c r="G272" s="160">
        <v>580</v>
      </c>
    </row>
    <row r="273" spans="1:7" x14ac:dyDescent="0.25">
      <c r="A273" s="84">
        <v>41</v>
      </c>
      <c r="B273" s="136"/>
      <c r="C273" s="128">
        <v>642015</v>
      </c>
      <c r="D273" s="128" t="s">
        <v>88</v>
      </c>
      <c r="E273" s="160">
        <v>810</v>
      </c>
      <c r="F273" s="160">
        <v>200</v>
      </c>
      <c r="G273" s="160">
        <v>200</v>
      </c>
    </row>
    <row r="274" spans="1:7" x14ac:dyDescent="0.25">
      <c r="A274" s="150"/>
      <c r="B274" s="191" t="s">
        <v>242</v>
      </c>
      <c r="C274" s="188"/>
      <c r="D274" s="188" t="s">
        <v>243</v>
      </c>
      <c r="E274" s="165">
        <f>SUM(E275:E291)</f>
        <v>32117</v>
      </c>
      <c r="F274" s="165">
        <f>SUM(F275:F291)</f>
        <v>32213</v>
      </c>
      <c r="G274" s="165">
        <f>SUM(G275:G291)</f>
        <v>32356</v>
      </c>
    </row>
    <row r="275" spans="1:7" x14ac:dyDescent="0.25">
      <c r="A275" s="84">
        <v>41</v>
      </c>
      <c r="B275" s="136"/>
      <c r="C275" s="128">
        <v>610</v>
      </c>
      <c r="D275" s="128" t="s">
        <v>44</v>
      </c>
      <c r="E275" s="160">
        <v>16596</v>
      </c>
      <c r="F275" s="160">
        <v>16800</v>
      </c>
      <c r="G275" s="160">
        <v>16900</v>
      </c>
    </row>
    <row r="276" spans="1:7" x14ac:dyDescent="0.25">
      <c r="A276" s="84">
        <v>41</v>
      </c>
      <c r="B276" s="136"/>
      <c r="C276" s="128">
        <v>620</v>
      </c>
      <c r="D276" s="128" t="s">
        <v>32</v>
      </c>
      <c r="E276" s="160">
        <v>6480</v>
      </c>
      <c r="F276" s="160">
        <v>6495</v>
      </c>
      <c r="G276" s="160">
        <v>6520</v>
      </c>
    </row>
    <row r="277" spans="1:7" x14ac:dyDescent="0.25">
      <c r="A277" s="84">
        <v>41</v>
      </c>
      <c r="B277" s="136"/>
      <c r="C277" s="128">
        <v>614</v>
      </c>
      <c r="D277" s="128" t="s">
        <v>353</v>
      </c>
      <c r="E277" s="160"/>
      <c r="F277" s="160"/>
      <c r="G277" s="160"/>
    </row>
    <row r="278" spans="1:7" x14ac:dyDescent="0.25">
      <c r="A278" s="84">
        <v>41</v>
      </c>
      <c r="B278" s="136"/>
      <c r="C278" s="128">
        <v>627</v>
      </c>
      <c r="D278" s="128" t="s">
        <v>37</v>
      </c>
      <c r="E278" s="160">
        <v>200</v>
      </c>
      <c r="F278" s="160">
        <v>200</v>
      </c>
      <c r="G278" s="160">
        <v>200</v>
      </c>
    </row>
    <row r="279" spans="1:7" x14ac:dyDescent="0.25">
      <c r="A279" s="84">
        <v>41</v>
      </c>
      <c r="B279" s="136"/>
      <c r="C279" s="128">
        <v>632005</v>
      </c>
      <c r="D279" s="128" t="s">
        <v>421</v>
      </c>
      <c r="E279" s="160">
        <v>30</v>
      </c>
      <c r="F279" s="160">
        <v>32</v>
      </c>
      <c r="G279" s="160">
        <v>30</v>
      </c>
    </row>
    <row r="280" spans="1:7" x14ac:dyDescent="0.25">
      <c r="A280" s="84">
        <v>41</v>
      </c>
      <c r="B280" s="136"/>
      <c r="C280" s="128">
        <v>631001</v>
      </c>
      <c r="D280" s="128" t="s">
        <v>251</v>
      </c>
      <c r="E280" s="160">
        <v>15</v>
      </c>
      <c r="F280" s="160">
        <v>20</v>
      </c>
      <c r="G280" s="160">
        <v>15</v>
      </c>
    </row>
    <row r="281" spans="1:7" x14ac:dyDescent="0.25">
      <c r="A281" s="84">
        <v>41</v>
      </c>
      <c r="B281" s="136"/>
      <c r="C281" s="128">
        <v>633001</v>
      </c>
      <c r="D281" s="128" t="s">
        <v>354</v>
      </c>
      <c r="E281" s="160"/>
      <c r="F281" s="160"/>
      <c r="G281" s="160"/>
    </row>
    <row r="282" spans="1:7" x14ac:dyDescent="0.25">
      <c r="A282" s="84">
        <v>41</v>
      </c>
      <c r="B282" s="136"/>
      <c r="C282" s="128">
        <v>633006</v>
      </c>
      <c r="D282" s="128" t="s">
        <v>1</v>
      </c>
      <c r="E282" s="160">
        <v>700</v>
      </c>
      <c r="F282" s="160">
        <v>750</v>
      </c>
      <c r="G282" s="160">
        <v>700</v>
      </c>
    </row>
    <row r="283" spans="1:7" x14ac:dyDescent="0.25">
      <c r="A283" s="84">
        <v>41</v>
      </c>
      <c r="B283" s="136"/>
      <c r="C283" s="128">
        <v>633010</v>
      </c>
      <c r="D283" s="128" t="s">
        <v>186</v>
      </c>
      <c r="E283" s="160">
        <v>90</v>
      </c>
      <c r="F283" s="160">
        <v>90</v>
      </c>
      <c r="G283" s="160">
        <v>90</v>
      </c>
    </row>
    <row r="284" spans="1:7" x14ac:dyDescent="0.25">
      <c r="A284" s="84">
        <v>71</v>
      </c>
      <c r="B284" s="136"/>
      <c r="C284" s="128">
        <v>633011</v>
      </c>
      <c r="D284" s="128" t="s">
        <v>420</v>
      </c>
      <c r="E284" s="160">
        <v>7150</v>
      </c>
      <c r="F284" s="160">
        <v>7155</v>
      </c>
      <c r="G284" s="160">
        <v>7210</v>
      </c>
    </row>
    <row r="285" spans="1:7" x14ac:dyDescent="0.25">
      <c r="A285" s="83">
        <v>41</v>
      </c>
      <c r="B285" s="138"/>
      <c r="C285" s="44">
        <v>633013</v>
      </c>
      <c r="D285" s="44" t="s">
        <v>216</v>
      </c>
      <c r="E285" s="162"/>
      <c r="F285" s="162"/>
      <c r="G285" s="162"/>
    </row>
    <row r="286" spans="1:7" x14ac:dyDescent="0.25">
      <c r="A286" s="83">
        <v>41</v>
      </c>
      <c r="B286" s="138"/>
      <c r="C286" s="44">
        <v>635004</v>
      </c>
      <c r="D286" s="44" t="s">
        <v>214</v>
      </c>
      <c r="E286" s="162"/>
      <c r="F286" s="162"/>
      <c r="G286" s="162"/>
    </row>
    <row r="287" spans="1:7" x14ac:dyDescent="0.25">
      <c r="A287" s="83">
        <v>41</v>
      </c>
      <c r="B287" s="138"/>
      <c r="C287" s="44">
        <v>635009</v>
      </c>
      <c r="D287" s="44" t="s">
        <v>290</v>
      </c>
      <c r="E287" s="162">
        <v>51</v>
      </c>
      <c r="F287" s="162">
        <v>51</v>
      </c>
      <c r="G287" s="162">
        <v>51</v>
      </c>
    </row>
    <row r="288" spans="1:7" x14ac:dyDescent="0.25">
      <c r="A288" s="84">
        <v>41</v>
      </c>
      <c r="B288" s="136"/>
      <c r="C288" s="128">
        <v>637004</v>
      </c>
      <c r="D288" s="128" t="s">
        <v>36</v>
      </c>
      <c r="E288" s="160">
        <v>240</v>
      </c>
      <c r="F288" s="160">
        <v>240</v>
      </c>
      <c r="G288" s="160">
        <v>240</v>
      </c>
    </row>
    <row r="289" spans="1:7" x14ac:dyDescent="0.25">
      <c r="A289" s="84">
        <v>41</v>
      </c>
      <c r="B289" s="136"/>
      <c r="C289" s="128">
        <v>637004</v>
      </c>
      <c r="D289" s="128" t="s">
        <v>328</v>
      </c>
      <c r="E289" s="160"/>
      <c r="F289" s="160"/>
      <c r="G289" s="160"/>
    </row>
    <row r="290" spans="1:7" x14ac:dyDescent="0.25">
      <c r="A290" s="84">
        <v>41</v>
      </c>
      <c r="B290" s="136"/>
      <c r="C290" s="128">
        <v>637016</v>
      </c>
      <c r="D290" s="128" t="s">
        <v>45</v>
      </c>
      <c r="E290" s="160">
        <v>200</v>
      </c>
      <c r="F290" s="160">
        <v>210</v>
      </c>
      <c r="G290" s="160">
        <v>210</v>
      </c>
    </row>
    <row r="291" spans="1:7" x14ac:dyDescent="0.25">
      <c r="A291" s="84">
        <v>41</v>
      </c>
      <c r="B291" s="136"/>
      <c r="C291" s="128">
        <v>642015</v>
      </c>
      <c r="D291" s="128" t="s">
        <v>6</v>
      </c>
      <c r="E291" s="160">
        <v>365</v>
      </c>
      <c r="F291" s="160">
        <v>170</v>
      </c>
      <c r="G291" s="160">
        <v>190</v>
      </c>
    </row>
    <row r="292" spans="1:7" x14ac:dyDescent="0.25">
      <c r="A292" s="150"/>
      <c r="B292" s="191"/>
      <c r="C292" s="188"/>
      <c r="D292" s="188" t="s">
        <v>357</v>
      </c>
      <c r="E292" s="165"/>
      <c r="F292" s="165"/>
      <c r="G292" s="165"/>
    </row>
    <row r="293" spans="1:7" x14ac:dyDescent="0.25">
      <c r="A293" s="84">
        <v>111</v>
      </c>
      <c r="B293" s="136"/>
      <c r="C293" s="128">
        <v>611</v>
      </c>
      <c r="D293" s="128" t="s">
        <v>352</v>
      </c>
      <c r="E293" s="160"/>
      <c r="F293" s="160"/>
      <c r="G293" s="160"/>
    </row>
    <row r="294" spans="1:7" x14ac:dyDescent="0.25">
      <c r="A294" s="84">
        <v>41</v>
      </c>
      <c r="B294" s="136"/>
      <c r="C294" s="128">
        <v>611</v>
      </c>
      <c r="D294" s="128" t="s">
        <v>352</v>
      </c>
      <c r="E294" s="160"/>
      <c r="F294" s="160"/>
      <c r="G294" s="160"/>
    </row>
    <row r="295" spans="1:7" x14ac:dyDescent="0.25">
      <c r="A295" s="84">
        <v>111</v>
      </c>
      <c r="B295" s="136"/>
      <c r="C295" s="128">
        <v>612</v>
      </c>
      <c r="D295" s="128" t="s">
        <v>358</v>
      </c>
      <c r="E295" s="160"/>
      <c r="F295" s="160"/>
      <c r="G295" s="160"/>
    </row>
    <row r="296" spans="1:7" x14ac:dyDescent="0.25">
      <c r="A296" s="84">
        <v>111</v>
      </c>
      <c r="B296" s="136"/>
      <c r="C296" s="128">
        <v>620</v>
      </c>
      <c r="D296" s="128" t="s">
        <v>32</v>
      </c>
      <c r="E296" s="160"/>
      <c r="F296" s="160"/>
      <c r="G296" s="160"/>
    </row>
    <row r="297" spans="1:7" x14ac:dyDescent="0.25">
      <c r="A297" s="84">
        <v>41</v>
      </c>
      <c r="B297" s="136"/>
      <c r="C297" s="128">
        <v>631001</v>
      </c>
      <c r="D297" s="128" t="s">
        <v>359</v>
      </c>
      <c r="E297" s="160"/>
      <c r="F297" s="160"/>
      <c r="G297" s="160"/>
    </row>
    <row r="298" spans="1:7" x14ac:dyDescent="0.25">
      <c r="A298" s="84">
        <v>41</v>
      </c>
      <c r="B298" s="136"/>
      <c r="C298" s="128">
        <v>633</v>
      </c>
      <c r="D298" s="128" t="s">
        <v>37</v>
      </c>
      <c r="E298" s="160"/>
      <c r="F298" s="160"/>
      <c r="G298" s="160"/>
    </row>
    <row r="299" spans="1:7" x14ac:dyDescent="0.25">
      <c r="A299" s="343">
        <v>111</v>
      </c>
      <c r="B299" s="344"/>
      <c r="C299" s="345">
        <v>632001</v>
      </c>
      <c r="D299" s="345" t="s">
        <v>150</v>
      </c>
      <c r="E299" s="160"/>
      <c r="F299" s="160"/>
      <c r="G299" s="160"/>
    </row>
    <row r="300" spans="1:7" x14ac:dyDescent="0.25">
      <c r="A300" s="343">
        <v>41</v>
      </c>
      <c r="B300" s="344"/>
      <c r="C300" s="345">
        <v>632001</v>
      </c>
      <c r="D300" s="345" t="s">
        <v>150</v>
      </c>
      <c r="E300" s="160"/>
      <c r="F300" s="160"/>
      <c r="G300" s="160"/>
    </row>
    <row r="301" spans="1:7" x14ac:dyDescent="0.25">
      <c r="A301" s="343">
        <v>41</v>
      </c>
      <c r="B301" s="344"/>
      <c r="C301" s="345">
        <v>632003</v>
      </c>
      <c r="D301" s="345" t="s">
        <v>360</v>
      </c>
      <c r="E301" s="160"/>
      <c r="F301" s="160"/>
      <c r="G301" s="160"/>
    </row>
    <row r="302" spans="1:7" x14ac:dyDescent="0.25">
      <c r="A302" s="343">
        <v>111</v>
      </c>
      <c r="B302" s="344"/>
      <c r="C302" s="345">
        <v>633006</v>
      </c>
      <c r="D302" s="345" t="s">
        <v>1</v>
      </c>
      <c r="E302" s="160"/>
      <c r="F302" s="160"/>
      <c r="G302" s="160"/>
    </row>
    <row r="303" spans="1:7" x14ac:dyDescent="0.25">
      <c r="A303" s="343">
        <v>41</v>
      </c>
      <c r="B303" s="344"/>
      <c r="C303" s="345">
        <v>633006</v>
      </c>
      <c r="D303" s="345" t="s">
        <v>1</v>
      </c>
      <c r="E303" s="160"/>
      <c r="F303" s="160"/>
      <c r="G303" s="160"/>
    </row>
    <row r="304" spans="1:7" x14ac:dyDescent="0.25">
      <c r="A304" s="343">
        <v>111</v>
      </c>
      <c r="B304" s="344"/>
      <c r="C304" s="345">
        <v>633009</v>
      </c>
      <c r="D304" s="345" t="s">
        <v>361</v>
      </c>
      <c r="E304" s="160"/>
      <c r="F304" s="160"/>
      <c r="G304" s="160"/>
    </row>
    <row r="305" spans="1:7" x14ac:dyDescent="0.25">
      <c r="A305" s="343">
        <v>41</v>
      </c>
      <c r="B305" s="344"/>
      <c r="C305" s="345">
        <v>633009</v>
      </c>
      <c r="D305" s="345" t="s">
        <v>361</v>
      </c>
      <c r="E305" s="160"/>
      <c r="F305" s="160"/>
      <c r="G305" s="160"/>
    </row>
    <row r="306" spans="1:7" x14ac:dyDescent="0.25">
      <c r="A306" s="343">
        <v>41</v>
      </c>
      <c r="B306" s="344"/>
      <c r="C306" s="345">
        <v>634004</v>
      </c>
      <c r="D306" s="345" t="s">
        <v>362</v>
      </c>
      <c r="E306" s="160"/>
      <c r="F306" s="160"/>
      <c r="G306" s="160"/>
    </row>
    <row r="307" spans="1:7" x14ac:dyDescent="0.25">
      <c r="A307" s="343">
        <v>41</v>
      </c>
      <c r="B307" s="344"/>
      <c r="C307" s="345">
        <v>637001</v>
      </c>
      <c r="D307" s="345" t="s">
        <v>363</v>
      </c>
      <c r="E307" s="160"/>
      <c r="F307" s="160"/>
      <c r="G307" s="160"/>
    </row>
    <row r="308" spans="1:7" x14ac:dyDescent="0.25">
      <c r="A308" s="343">
        <v>41</v>
      </c>
      <c r="B308" s="344"/>
      <c r="C308" s="345">
        <v>637002</v>
      </c>
      <c r="D308" s="345" t="s">
        <v>364</v>
      </c>
      <c r="E308" s="160"/>
      <c r="F308" s="160"/>
      <c r="G308" s="160"/>
    </row>
    <row r="309" spans="1:7" x14ac:dyDescent="0.25">
      <c r="A309" s="343">
        <v>111</v>
      </c>
      <c r="B309" s="344"/>
      <c r="C309" s="345">
        <v>637002</v>
      </c>
      <c r="D309" s="345" t="s">
        <v>364</v>
      </c>
      <c r="E309" s="160"/>
      <c r="F309" s="160"/>
      <c r="G309" s="160"/>
    </row>
    <row r="310" spans="1:7" x14ac:dyDescent="0.25">
      <c r="A310" s="343">
        <v>111</v>
      </c>
      <c r="B310" s="344"/>
      <c r="C310" s="345">
        <v>637016</v>
      </c>
      <c r="D310" s="345" t="s">
        <v>45</v>
      </c>
      <c r="E310" s="160"/>
      <c r="F310" s="160"/>
      <c r="G310" s="160"/>
    </row>
    <row r="311" spans="1:7" x14ac:dyDescent="0.25">
      <c r="A311" s="343">
        <v>111</v>
      </c>
      <c r="B311" s="344"/>
      <c r="C311" s="345">
        <v>637037</v>
      </c>
      <c r="D311" s="345" t="s">
        <v>365</v>
      </c>
      <c r="E311" s="160"/>
      <c r="F311" s="160"/>
      <c r="G311" s="160"/>
    </row>
    <row r="312" spans="1:7" x14ac:dyDescent="0.25">
      <c r="A312" s="343">
        <v>111</v>
      </c>
      <c r="B312" s="344"/>
      <c r="C312" s="345">
        <v>642012</v>
      </c>
      <c r="D312" s="345" t="s">
        <v>366</v>
      </c>
      <c r="E312" s="160"/>
      <c r="F312" s="160"/>
      <c r="G312" s="160"/>
    </row>
    <row r="313" spans="1:7" x14ac:dyDescent="0.25">
      <c r="A313" s="343">
        <v>111</v>
      </c>
      <c r="B313" s="344"/>
      <c r="C313" s="345">
        <v>642014</v>
      </c>
      <c r="D313" s="345" t="s">
        <v>367</v>
      </c>
      <c r="E313" s="160"/>
      <c r="F313" s="160"/>
      <c r="G313" s="160"/>
    </row>
    <row r="314" spans="1:7" x14ac:dyDescent="0.25">
      <c r="A314" s="343" t="s">
        <v>344</v>
      </c>
      <c r="B314" s="344"/>
      <c r="C314" s="345">
        <v>642014</v>
      </c>
      <c r="D314" s="345" t="s">
        <v>368</v>
      </c>
      <c r="E314" s="160"/>
      <c r="F314" s="160"/>
      <c r="G314" s="160"/>
    </row>
    <row r="315" spans="1:7" x14ac:dyDescent="0.25">
      <c r="A315" s="343">
        <v>41</v>
      </c>
      <c r="B315" s="344"/>
      <c r="C315" s="345">
        <v>642015</v>
      </c>
      <c r="D315" s="345" t="s">
        <v>6</v>
      </c>
      <c r="E315" s="160"/>
      <c r="F315" s="160"/>
      <c r="G315" s="160"/>
    </row>
    <row r="316" spans="1:7" x14ac:dyDescent="0.25">
      <c r="A316" s="343">
        <v>41</v>
      </c>
      <c r="B316" s="344"/>
      <c r="C316" s="345">
        <v>642016</v>
      </c>
      <c r="D316" s="345" t="s">
        <v>369</v>
      </c>
      <c r="E316" s="160"/>
      <c r="F316" s="160"/>
      <c r="G316" s="160"/>
    </row>
    <row r="317" spans="1:7" x14ac:dyDescent="0.25">
      <c r="A317" s="346"/>
      <c r="B317" s="347" t="s">
        <v>370</v>
      </c>
      <c r="C317" s="348"/>
      <c r="D317" s="349" t="s">
        <v>371</v>
      </c>
      <c r="E317" s="349"/>
      <c r="F317" s="349"/>
      <c r="G317" s="349"/>
    </row>
    <row r="318" spans="1:7" x14ac:dyDescent="0.25">
      <c r="A318" s="343">
        <v>41</v>
      </c>
      <c r="B318" s="344"/>
      <c r="C318" s="345">
        <v>610</v>
      </c>
      <c r="D318" s="345" t="s">
        <v>372</v>
      </c>
      <c r="E318" s="160"/>
      <c r="F318" s="160"/>
      <c r="G318" s="160"/>
    </row>
    <row r="319" spans="1:7" x14ac:dyDescent="0.25">
      <c r="A319" s="343">
        <v>41</v>
      </c>
      <c r="B319" s="344"/>
      <c r="C319" s="345">
        <v>620</v>
      </c>
      <c r="D319" s="345" t="s">
        <v>32</v>
      </c>
      <c r="E319" s="160"/>
      <c r="F319" s="160"/>
      <c r="G319" s="160"/>
    </row>
    <row r="320" spans="1:7" x14ac:dyDescent="0.25">
      <c r="A320" s="343">
        <v>41</v>
      </c>
      <c r="B320" s="344"/>
      <c r="C320" s="345">
        <v>633006</v>
      </c>
      <c r="D320" s="345" t="s">
        <v>1</v>
      </c>
      <c r="E320" s="160"/>
      <c r="F320" s="160"/>
      <c r="G320" s="160"/>
    </row>
    <row r="321" spans="1:7" x14ac:dyDescent="0.25">
      <c r="A321" s="343">
        <v>41</v>
      </c>
      <c r="B321" s="344"/>
      <c r="C321" s="345">
        <v>637002</v>
      </c>
      <c r="D321" s="345" t="s">
        <v>364</v>
      </c>
      <c r="E321" s="160"/>
      <c r="F321" s="160"/>
      <c r="G321" s="160"/>
    </row>
    <row r="322" spans="1:7" x14ac:dyDescent="0.25">
      <c r="A322" s="84">
        <v>41</v>
      </c>
      <c r="B322" s="136"/>
      <c r="C322" s="128">
        <v>637016</v>
      </c>
      <c r="D322" s="128" t="s">
        <v>45</v>
      </c>
      <c r="E322" s="160"/>
      <c r="F322" s="160"/>
      <c r="G322" s="160"/>
    </row>
    <row r="323" spans="1:7" x14ac:dyDescent="0.25">
      <c r="A323" s="84">
        <v>41</v>
      </c>
      <c r="B323" s="136"/>
      <c r="C323" s="128">
        <v>642015</v>
      </c>
      <c r="D323" s="128" t="s">
        <v>373</v>
      </c>
      <c r="E323" s="160"/>
      <c r="F323" s="160"/>
      <c r="G323" s="160"/>
    </row>
    <row r="324" spans="1:7" x14ac:dyDescent="0.25">
      <c r="A324" s="150"/>
      <c r="B324" s="191" t="s">
        <v>253</v>
      </c>
      <c r="C324" s="188"/>
      <c r="D324" s="188"/>
      <c r="E324" s="165">
        <f>SUM(E325)</f>
        <v>300</v>
      </c>
      <c r="F324" s="165">
        <f>SUM(F325)</f>
        <v>300</v>
      </c>
      <c r="G324" s="165">
        <f>SUM(G325)</f>
        <v>300</v>
      </c>
    </row>
    <row r="325" spans="1:7" x14ac:dyDescent="0.25">
      <c r="A325" s="83">
        <v>111</v>
      </c>
      <c r="B325" s="138"/>
      <c r="C325" s="44">
        <v>652026</v>
      </c>
      <c r="D325" s="44" t="s">
        <v>46</v>
      </c>
      <c r="E325" s="162">
        <v>300</v>
      </c>
      <c r="F325" s="162">
        <v>300</v>
      </c>
      <c r="G325" s="162">
        <v>300</v>
      </c>
    </row>
    <row r="326" spans="1:7" x14ac:dyDescent="0.25">
      <c r="A326" s="83">
        <v>41</v>
      </c>
      <c r="B326" s="138"/>
      <c r="C326" s="44">
        <v>642026</v>
      </c>
      <c r="D326" s="44" t="s">
        <v>336</v>
      </c>
      <c r="E326" s="162"/>
      <c r="F326" s="162"/>
      <c r="G326" s="162"/>
    </row>
    <row r="327" spans="1:7" x14ac:dyDescent="0.25">
      <c r="A327" s="150">
        <v>111</v>
      </c>
      <c r="B327" s="191" t="s">
        <v>303</v>
      </c>
      <c r="C327" s="188">
        <v>6520026</v>
      </c>
      <c r="D327" s="188" t="s">
        <v>46</v>
      </c>
      <c r="E327" s="165"/>
      <c r="F327" s="165"/>
      <c r="G327" s="165"/>
    </row>
    <row r="328" spans="1:7" ht="21.75" customHeight="1" x14ac:dyDescent="0.25">
      <c r="A328" s="260"/>
      <c r="B328" s="156"/>
      <c r="C328" s="156"/>
      <c r="D328" s="156" t="s">
        <v>180</v>
      </c>
      <c r="E328" s="166">
        <f>E5+E85+E87+E104+E118+E121+E134+E135+E139+E146+E172+E181+E170+E187+E192+E203+E217+E219+E237+E245+E274+E292+E317+E324+E327</f>
        <v>617219</v>
      </c>
      <c r="F328" s="166">
        <f>F5+F85+F87+F104+F118+F121+F134+F135+F139+F146+F172+F181+F170+F187+F192+F203+F217+F219+F237+F245+F274+F292+F317+F324+F327</f>
        <v>606452</v>
      </c>
      <c r="G328" s="166">
        <f>G5+G85+G87+G104+G118+G121+G134+G135+G139+G146+G172+G181+G170+G187+G192+G203+G217+G219+G237+G245+G274+G292+G317+G324+G327</f>
        <v>610252</v>
      </c>
    </row>
    <row r="329" spans="1:7" ht="21" customHeight="1" x14ac:dyDescent="0.25">
      <c r="A329" s="260"/>
      <c r="B329" s="156"/>
      <c r="C329" s="156"/>
      <c r="D329" s="156" t="s">
        <v>267</v>
      </c>
      <c r="E329" s="166">
        <f>SUM(E330:E341)</f>
        <v>192038</v>
      </c>
      <c r="F329" s="166">
        <f>SUM(F330:F341)</f>
        <v>207310</v>
      </c>
      <c r="G329" s="166">
        <f>SUM(G330:G341)</f>
        <v>211380</v>
      </c>
    </row>
    <row r="330" spans="1:7" ht="21" customHeight="1" x14ac:dyDescent="0.25">
      <c r="A330" s="83">
        <v>111</v>
      </c>
      <c r="B330" s="83"/>
      <c r="C330" s="83"/>
      <c r="D330" s="320" t="s">
        <v>392</v>
      </c>
      <c r="E330" s="321">
        <v>121500</v>
      </c>
      <c r="F330" s="321">
        <v>134120</v>
      </c>
      <c r="G330" s="321">
        <v>138065</v>
      </c>
    </row>
    <row r="331" spans="1:7" ht="21" customHeight="1" x14ac:dyDescent="0.25">
      <c r="A331" s="83"/>
      <c r="B331" s="83"/>
      <c r="C331" s="83"/>
      <c r="D331" s="320" t="s">
        <v>393</v>
      </c>
      <c r="E331" s="321"/>
      <c r="F331" s="321"/>
      <c r="G331" s="321"/>
    </row>
    <row r="332" spans="1:7" ht="21" customHeight="1" x14ac:dyDescent="0.25">
      <c r="A332" s="83">
        <v>111</v>
      </c>
      <c r="B332" s="83"/>
      <c r="C332" s="83"/>
      <c r="D332" s="320" t="s">
        <v>277</v>
      </c>
      <c r="E332" s="321">
        <v>2470</v>
      </c>
      <c r="F332" s="321">
        <v>2650</v>
      </c>
      <c r="G332" s="321">
        <v>2770</v>
      </c>
    </row>
    <row r="333" spans="1:7" ht="21" customHeight="1" x14ac:dyDescent="0.25">
      <c r="A333" s="83" t="s">
        <v>405</v>
      </c>
      <c r="B333" s="83"/>
      <c r="C333" s="83"/>
      <c r="D333" s="320" t="s">
        <v>280</v>
      </c>
      <c r="E333" s="321">
        <v>35</v>
      </c>
      <c r="F333" s="321"/>
      <c r="G333" s="321"/>
    </row>
    <row r="334" spans="1:7" ht="21" customHeight="1" x14ac:dyDescent="0.25">
      <c r="A334" s="332">
        <v>111</v>
      </c>
      <c r="B334" s="83"/>
      <c r="C334" s="83"/>
      <c r="D334" s="320" t="s">
        <v>293</v>
      </c>
      <c r="E334" s="321">
        <v>173</v>
      </c>
      <c r="F334" s="321">
        <v>180</v>
      </c>
      <c r="G334" s="321">
        <v>185</v>
      </c>
    </row>
    <row r="335" spans="1:7" ht="21" customHeight="1" x14ac:dyDescent="0.25">
      <c r="A335" s="332">
        <v>111</v>
      </c>
      <c r="B335" s="83"/>
      <c r="C335" s="83"/>
      <c r="D335" s="320" t="s">
        <v>307</v>
      </c>
      <c r="E335" s="321">
        <v>60</v>
      </c>
      <c r="F335" s="321">
        <v>60</v>
      </c>
      <c r="G335" s="321">
        <v>60</v>
      </c>
    </row>
    <row r="336" spans="1:7" ht="21" customHeight="1" x14ac:dyDescent="0.25">
      <c r="A336" s="332">
        <v>111</v>
      </c>
      <c r="B336" s="83"/>
      <c r="C336" s="83"/>
      <c r="D336" s="320" t="s">
        <v>337</v>
      </c>
      <c r="E336" s="321"/>
      <c r="F336" s="321"/>
      <c r="G336" s="321"/>
    </row>
    <row r="337" spans="1:7" ht="21" customHeight="1" x14ac:dyDescent="0.25">
      <c r="A337" s="83">
        <v>111</v>
      </c>
      <c r="B337" s="83"/>
      <c r="C337" s="83"/>
      <c r="D337" s="320" t="s">
        <v>294</v>
      </c>
      <c r="E337" s="321"/>
      <c r="F337" s="321"/>
      <c r="G337" s="321"/>
    </row>
    <row r="338" spans="1:7" ht="21" customHeight="1" x14ac:dyDescent="0.25">
      <c r="A338" s="83">
        <v>41</v>
      </c>
      <c r="B338" s="83"/>
      <c r="C338" s="83"/>
      <c r="D338" s="320" t="s">
        <v>265</v>
      </c>
      <c r="E338" s="83">
        <v>26040</v>
      </c>
      <c r="F338" s="83">
        <v>27800</v>
      </c>
      <c r="G338" s="83">
        <v>27800</v>
      </c>
    </row>
    <row r="339" spans="1:7" ht="21" customHeight="1" x14ac:dyDescent="0.25">
      <c r="A339" s="83">
        <v>41</v>
      </c>
      <c r="B339" s="83"/>
      <c r="C339" s="83"/>
      <c r="D339" s="320" t="s">
        <v>266</v>
      </c>
      <c r="E339" s="321">
        <v>14760</v>
      </c>
      <c r="F339" s="321">
        <v>15500</v>
      </c>
      <c r="G339" s="321">
        <v>15500</v>
      </c>
    </row>
    <row r="340" spans="1:7" ht="21" customHeight="1" x14ac:dyDescent="0.25">
      <c r="A340" s="294">
        <v>41</v>
      </c>
      <c r="B340" s="322"/>
      <c r="C340" s="322"/>
      <c r="D340" s="323" t="s">
        <v>319</v>
      </c>
      <c r="E340" s="322">
        <v>25000</v>
      </c>
      <c r="F340" s="322">
        <v>25000</v>
      </c>
      <c r="G340" s="322">
        <v>25000</v>
      </c>
    </row>
    <row r="341" spans="1:7" ht="21" customHeight="1" x14ac:dyDescent="0.25">
      <c r="A341" s="294">
        <v>41</v>
      </c>
      <c r="B341" s="322"/>
      <c r="C341" s="322"/>
      <c r="D341" s="323" t="s">
        <v>377</v>
      </c>
      <c r="E341" s="322">
        <v>2000</v>
      </c>
      <c r="F341" s="322">
        <v>2000</v>
      </c>
      <c r="G341" s="322">
        <v>2000</v>
      </c>
    </row>
    <row r="342" spans="1:7" ht="24.75" customHeight="1" thickBot="1" x14ac:dyDescent="0.3">
      <c r="A342" s="261"/>
      <c r="B342" s="262"/>
      <c r="C342" s="262"/>
      <c r="D342" s="263" t="s">
        <v>170</v>
      </c>
      <c r="E342" s="264">
        <f>E328+E329</f>
        <v>809257</v>
      </c>
      <c r="F342" s="264">
        <f>F328+F329</f>
        <v>813762</v>
      </c>
      <c r="G342" s="264">
        <f>G328+G329</f>
        <v>821632</v>
      </c>
    </row>
  </sheetData>
  <mergeCells count="2">
    <mergeCell ref="A2:G2"/>
    <mergeCell ref="A1:G1"/>
  </mergeCells>
  <phoneticPr fontId="22" type="noConversion"/>
  <pageMargins left="0.78740157480314965" right="0.78740157480314965" top="0.19685039370078741" bottom="0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46" workbookViewId="0">
      <selection activeCell="E4" sqref="E4"/>
    </sheetView>
  </sheetViews>
  <sheetFormatPr defaultRowHeight="12.75" x14ac:dyDescent="0.2"/>
  <cols>
    <col min="1" max="1" width="6.85546875" customWidth="1"/>
    <col min="2" max="2" width="11.42578125" customWidth="1"/>
    <col min="3" max="3" width="15.140625" customWidth="1"/>
    <col min="4" max="4" width="47.5703125" customWidth="1"/>
    <col min="5" max="5" width="13.42578125" customWidth="1"/>
    <col min="6" max="6" width="13" customWidth="1"/>
    <col min="7" max="7" width="13.28515625" customWidth="1"/>
  </cols>
  <sheetData>
    <row r="1" spans="1:7" ht="18" customHeight="1" x14ac:dyDescent="0.3">
      <c r="A1" s="398" t="s">
        <v>427</v>
      </c>
      <c r="B1" s="398"/>
      <c r="C1" s="398"/>
      <c r="D1" s="398"/>
      <c r="E1" s="398"/>
      <c r="F1" s="398"/>
      <c r="G1" s="398"/>
    </row>
    <row r="2" spans="1:7" ht="15.75" x14ac:dyDescent="0.25">
      <c r="A2" s="395" t="s">
        <v>11</v>
      </c>
      <c r="B2" s="395"/>
      <c r="C2" s="395"/>
      <c r="D2" s="395"/>
      <c r="E2" s="395"/>
      <c r="F2" s="395"/>
      <c r="G2" s="395"/>
    </row>
    <row r="3" spans="1:7" ht="1.5" customHeight="1" thickBot="1" x14ac:dyDescent="0.25"/>
    <row r="4" spans="1:7" ht="16.5" thickBot="1" x14ac:dyDescent="0.3">
      <c r="A4" s="254" t="s">
        <v>78</v>
      </c>
      <c r="B4" s="168" t="s">
        <v>158</v>
      </c>
      <c r="C4" s="51" t="s">
        <v>52</v>
      </c>
      <c r="D4" s="51" t="s">
        <v>20</v>
      </c>
      <c r="E4" s="2" t="s">
        <v>375</v>
      </c>
      <c r="F4" s="2" t="s">
        <v>375</v>
      </c>
      <c r="G4" s="2" t="s">
        <v>375</v>
      </c>
    </row>
    <row r="5" spans="1:7" ht="16.5" thickBot="1" x14ac:dyDescent="0.3">
      <c r="A5" s="255" t="s">
        <v>79</v>
      </c>
      <c r="B5" s="201" t="s">
        <v>157</v>
      </c>
      <c r="C5" s="79" t="s">
        <v>59</v>
      </c>
      <c r="D5" s="80"/>
      <c r="E5" s="4" t="s">
        <v>407</v>
      </c>
      <c r="F5" s="4" t="s">
        <v>408</v>
      </c>
      <c r="G5" s="4" t="s">
        <v>409</v>
      </c>
    </row>
    <row r="6" spans="1:7" ht="15.75" x14ac:dyDescent="0.25">
      <c r="A6" s="144"/>
      <c r="B6" s="144"/>
      <c r="C6" s="145"/>
      <c r="D6" s="146" t="s">
        <v>85</v>
      </c>
      <c r="E6" s="146"/>
      <c r="F6" s="146"/>
      <c r="G6" s="146"/>
    </row>
    <row r="7" spans="1:7" ht="15.75" x14ac:dyDescent="0.25">
      <c r="A7" s="59">
        <v>41</v>
      </c>
      <c r="B7" s="227" t="s">
        <v>264</v>
      </c>
      <c r="C7" s="226">
        <v>717002</v>
      </c>
      <c r="D7" s="167" t="s">
        <v>263</v>
      </c>
      <c r="E7" s="167"/>
      <c r="F7" s="167"/>
      <c r="G7" s="167"/>
    </row>
    <row r="8" spans="1:7" ht="15.75" x14ac:dyDescent="0.25">
      <c r="A8" s="59">
        <v>43</v>
      </c>
      <c r="B8" s="227" t="s">
        <v>264</v>
      </c>
      <c r="C8" s="226">
        <v>717002</v>
      </c>
      <c r="D8" s="167" t="s">
        <v>263</v>
      </c>
      <c r="E8" s="167"/>
      <c r="F8" s="167"/>
      <c r="G8" s="167"/>
    </row>
    <row r="9" spans="1:7" ht="15.75" x14ac:dyDescent="0.25">
      <c r="A9" s="59">
        <v>45</v>
      </c>
      <c r="B9" s="227" t="s">
        <v>241</v>
      </c>
      <c r="C9" s="279">
        <v>717002</v>
      </c>
      <c r="D9" s="378" t="s">
        <v>411</v>
      </c>
      <c r="E9" s="167">
        <v>273177</v>
      </c>
      <c r="F9" s="167"/>
      <c r="G9" s="167"/>
    </row>
    <row r="10" spans="1:7" ht="15.75" x14ac:dyDescent="0.25">
      <c r="A10" s="59">
        <v>35</v>
      </c>
      <c r="B10" s="227" t="s">
        <v>256</v>
      </c>
      <c r="C10" s="279">
        <v>713001</v>
      </c>
      <c r="D10" s="280" t="s">
        <v>378</v>
      </c>
      <c r="E10" s="167"/>
      <c r="F10" s="167"/>
      <c r="G10" s="167"/>
    </row>
    <row r="11" spans="1:7" ht="15.75" x14ac:dyDescent="0.25">
      <c r="A11" s="59">
        <v>41</v>
      </c>
      <c r="B11" s="227" t="s">
        <v>256</v>
      </c>
      <c r="C11" s="279">
        <v>713001</v>
      </c>
      <c r="D11" s="280" t="s">
        <v>378</v>
      </c>
      <c r="E11" s="167"/>
      <c r="F11" s="167"/>
      <c r="G11" s="167"/>
    </row>
    <row r="12" spans="1:7" ht="15.75" x14ac:dyDescent="0.25">
      <c r="A12" s="278">
        <v>43</v>
      </c>
      <c r="B12" s="227" t="s">
        <v>252</v>
      </c>
      <c r="C12" s="279">
        <v>713002</v>
      </c>
      <c r="D12" s="280" t="s">
        <v>379</v>
      </c>
      <c r="E12" s="167"/>
      <c r="F12" s="167"/>
      <c r="G12" s="167"/>
    </row>
    <row r="13" spans="1:7" ht="15.75" x14ac:dyDescent="0.25">
      <c r="A13" s="278">
        <v>43</v>
      </c>
      <c r="B13" s="227" t="s">
        <v>159</v>
      </c>
      <c r="C13" s="279">
        <v>717001</v>
      </c>
      <c r="D13" s="280" t="s">
        <v>380</v>
      </c>
      <c r="E13" s="167"/>
      <c r="F13" s="167"/>
      <c r="G13" s="167"/>
    </row>
    <row r="14" spans="1:7" ht="15.75" x14ac:dyDescent="0.25">
      <c r="A14" s="278">
        <v>43</v>
      </c>
      <c r="B14" s="227" t="s">
        <v>381</v>
      </c>
      <c r="C14" s="279">
        <v>717001</v>
      </c>
      <c r="D14" s="280" t="s">
        <v>382</v>
      </c>
      <c r="E14" s="167"/>
      <c r="F14" s="167"/>
      <c r="G14" s="167"/>
    </row>
    <row r="15" spans="1:7" ht="15.75" x14ac:dyDescent="0.25">
      <c r="A15" s="278">
        <v>41</v>
      </c>
      <c r="B15" s="227" t="s">
        <v>391</v>
      </c>
      <c r="C15" s="279">
        <v>717001</v>
      </c>
      <c r="D15" s="280" t="s">
        <v>383</v>
      </c>
      <c r="E15" s="167"/>
      <c r="F15" s="167"/>
      <c r="G15" s="167"/>
    </row>
    <row r="16" spans="1:7" ht="15.75" x14ac:dyDescent="0.25">
      <c r="A16" s="59">
        <v>41</v>
      </c>
      <c r="B16" s="227" t="s">
        <v>331</v>
      </c>
      <c r="C16" s="226">
        <v>717001</v>
      </c>
      <c r="D16" s="167" t="s">
        <v>332</v>
      </c>
      <c r="E16" s="167"/>
      <c r="F16" s="167"/>
      <c r="G16" s="167"/>
    </row>
    <row r="17" spans="1:7" ht="15.75" x14ac:dyDescent="0.25">
      <c r="A17" s="59">
        <v>41</v>
      </c>
      <c r="B17" s="227" t="s">
        <v>331</v>
      </c>
      <c r="C17" s="226">
        <v>717001</v>
      </c>
      <c r="D17" s="167" t="s">
        <v>333</v>
      </c>
      <c r="E17" s="167"/>
      <c r="F17" s="167"/>
      <c r="G17" s="167"/>
    </row>
    <row r="18" spans="1:7" ht="15.75" x14ac:dyDescent="0.25">
      <c r="A18" s="59">
        <v>41</v>
      </c>
      <c r="B18" s="227" t="s">
        <v>137</v>
      </c>
      <c r="C18" s="226">
        <v>717002</v>
      </c>
      <c r="D18" s="167" t="s">
        <v>305</v>
      </c>
      <c r="E18" s="167"/>
      <c r="F18" s="167"/>
      <c r="G18" s="167"/>
    </row>
    <row r="19" spans="1:7" ht="15.75" x14ac:dyDescent="0.25">
      <c r="A19" s="59">
        <v>46</v>
      </c>
      <c r="B19" s="227" t="s">
        <v>137</v>
      </c>
      <c r="C19" s="226">
        <v>717002</v>
      </c>
      <c r="D19" s="167" t="s">
        <v>305</v>
      </c>
      <c r="E19" s="167"/>
      <c r="F19" s="167"/>
      <c r="G19" s="167"/>
    </row>
    <row r="20" spans="1:7" ht="15.75" x14ac:dyDescent="0.25">
      <c r="A20" s="59">
        <v>41</v>
      </c>
      <c r="B20" s="227" t="s">
        <v>320</v>
      </c>
      <c r="C20" s="226">
        <v>717002</v>
      </c>
      <c r="D20" s="167" t="s">
        <v>321</v>
      </c>
      <c r="E20" s="167"/>
      <c r="F20" s="167"/>
      <c r="G20" s="167"/>
    </row>
    <row r="21" spans="1:7" ht="15.75" x14ac:dyDescent="0.25">
      <c r="A21" s="59">
        <v>41</v>
      </c>
      <c r="B21" s="227" t="s">
        <v>134</v>
      </c>
      <c r="C21" s="226">
        <v>717002</v>
      </c>
      <c r="D21" s="60" t="s">
        <v>282</v>
      </c>
      <c r="E21" s="60"/>
      <c r="F21" s="60"/>
      <c r="G21" s="60"/>
    </row>
    <row r="22" spans="1:7" ht="15.75" x14ac:dyDescent="0.25">
      <c r="A22" s="278">
        <v>41</v>
      </c>
      <c r="B22" s="227" t="s">
        <v>241</v>
      </c>
      <c r="C22" s="279">
        <v>717002</v>
      </c>
      <c r="D22" s="280" t="s">
        <v>316</v>
      </c>
      <c r="E22" s="280"/>
      <c r="F22" s="280"/>
      <c r="G22" s="280"/>
    </row>
    <row r="23" spans="1:7" ht="15.75" x14ac:dyDescent="0.25">
      <c r="A23" s="381">
        <v>46</v>
      </c>
      <c r="B23" s="382" t="s">
        <v>159</v>
      </c>
      <c r="C23" s="279">
        <v>717001</v>
      </c>
      <c r="D23" s="280" t="s">
        <v>304</v>
      </c>
      <c r="E23" s="280"/>
      <c r="F23" s="280"/>
      <c r="G23" s="280"/>
    </row>
    <row r="24" spans="1:7" ht="15.75" x14ac:dyDescent="0.25">
      <c r="A24" s="278">
        <v>43</v>
      </c>
      <c r="B24" s="227" t="s">
        <v>159</v>
      </c>
      <c r="C24" s="279">
        <v>717001</v>
      </c>
      <c r="D24" s="280" t="s">
        <v>304</v>
      </c>
      <c r="E24" s="280"/>
      <c r="F24" s="280"/>
      <c r="G24" s="280"/>
    </row>
    <row r="25" spans="1:7" ht="15.75" x14ac:dyDescent="0.25">
      <c r="A25" s="278">
        <v>41</v>
      </c>
      <c r="B25" s="227" t="s">
        <v>159</v>
      </c>
      <c r="C25" s="279">
        <v>717001</v>
      </c>
      <c r="D25" s="280" t="s">
        <v>304</v>
      </c>
      <c r="E25" s="280"/>
      <c r="F25" s="280"/>
      <c r="G25" s="280"/>
    </row>
    <row r="26" spans="1:7" ht="15.75" x14ac:dyDescent="0.25">
      <c r="A26" s="278">
        <v>41</v>
      </c>
      <c r="B26" s="227" t="s">
        <v>403</v>
      </c>
      <c r="C26" s="279">
        <v>717001</v>
      </c>
      <c r="D26" s="378" t="s">
        <v>404</v>
      </c>
      <c r="E26" s="280"/>
      <c r="F26" s="280"/>
      <c r="G26" s="280"/>
    </row>
    <row r="27" spans="1:7" ht="15.75" x14ac:dyDescent="0.25">
      <c r="A27" s="59">
        <v>43</v>
      </c>
      <c r="B27" s="227" t="s">
        <v>264</v>
      </c>
      <c r="C27" s="226">
        <v>713002</v>
      </c>
      <c r="D27" s="167" t="s">
        <v>50</v>
      </c>
      <c r="E27" s="280"/>
      <c r="F27" s="280"/>
      <c r="G27" s="280"/>
    </row>
    <row r="28" spans="1:7" ht="15.75" x14ac:dyDescent="0.25">
      <c r="A28" s="278">
        <v>43</v>
      </c>
      <c r="B28" s="227" t="s">
        <v>385</v>
      </c>
      <c r="C28" s="226">
        <v>717002</v>
      </c>
      <c r="D28" s="167" t="s">
        <v>386</v>
      </c>
      <c r="E28" s="280"/>
      <c r="F28" s="280"/>
      <c r="G28" s="280"/>
    </row>
    <row r="29" spans="1:7" ht="15.75" x14ac:dyDescent="0.25">
      <c r="A29" s="278">
        <v>43</v>
      </c>
      <c r="B29" s="227" t="s">
        <v>264</v>
      </c>
      <c r="C29" s="279">
        <v>717003</v>
      </c>
      <c r="D29" s="378" t="s">
        <v>387</v>
      </c>
      <c r="E29" s="280"/>
      <c r="F29" s="280"/>
      <c r="G29" s="280"/>
    </row>
    <row r="30" spans="1:7" ht="15.75" x14ac:dyDescent="0.25">
      <c r="A30" s="278">
        <v>41</v>
      </c>
      <c r="B30" s="227" t="s">
        <v>264</v>
      </c>
      <c r="C30" s="279">
        <v>717003</v>
      </c>
      <c r="D30" s="378" t="s">
        <v>387</v>
      </c>
      <c r="E30" s="280"/>
      <c r="F30" s="280"/>
      <c r="G30" s="280"/>
    </row>
    <row r="31" spans="1:7" ht="15.75" x14ac:dyDescent="0.25">
      <c r="A31" s="278">
        <v>41</v>
      </c>
      <c r="B31" s="227" t="s">
        <v>241</v>
      </c>
      <c r="C31" s="279">
        <v>717002</v>
      </c>
      <c r="D31" s="378" t="s">
        <v>388</v>
      </c>
      <c r="E31" s="280"/>
      <c r="F31" s="280"/>
      <c r="G31" s="280"/>
    </row>
    <row r="32" spans="1:7" ht="15.75" x14ac:dyDescent="0.25">
      <c r="A32" s="278">
        <v>46</v>
      </c>
      <c r="B32" s="227" t="s">
        <v>389</v>
      </c>
      <c r="C32" s="279">
        <v>717002</v>
      </c>
      <c r="D32" s="378" t="s">
        <v>390</v>
      </c>
      <c r="E32" s="280"/>
      <c r="F32" s="280"/>
      <c r="G32" s="280"/>
    </row>
    <row r="33" spans="1:7" ht="15.75" x14ac:dyDescent="0.25">
      <c r="A33" s="278">
        <v>41</v>
      </c>
      <c r="B33" s="227" t="s">
        <v>264</v>
      </c>
      <c r="C33" s="279">
        <v>717001</v>
      </c>
      <c r="D33" s="280" t="s">
        <v>322</v>
      </c>
      <c r="E33" s="280"/>
      <c r="F33" s="280"/>
      <c r="G33" s="280"/>
    </row>
    <row r="34" spans="1:7" ht="15.75" x14ac:dyDescent="0.25">
      <c r="A34" s="278">
        <v>41</v>
      </c>
      <c r="B34" s="227" t="s">
        <v>264</v>
      </c>
      <c r="C34" s="279">
        <v>717001</v>
      </c>
      <c r="D34" s="280" t="s">
        <v>322</v>
      </c>
      <c r="E34" s="280"/>
      <c r="F34" s="280"/>
      <c r="G34" s="280"/>
    </row>
    <row r="35" spans="1:7" ht="16.5" thickBot="1" x14ac:dyDescent="0.3">
      <c r="A35" s="61"/>
      <c r="B35" s="61"/>
      <c r="C35" s="61"/>
      <c r="D35" s="62" t="s">
        <v>55</v>
      </c>
      <c r="E35" s="62">
        <f>SUM(E7:E34)</f>
        <v>273177</v>
      </c>
      <c r="F35" s="62"/>
      <c r="G35" s="62"/>
    </row>
    <row r="37" spans="1:7" ht="13.5" thickBot="1" x14ac:dyDescent="0.25">
      <c r="A37" s="200"/>
    </row>
    <row r="38" spans="1:7" ht="16.5" thickBot="1" x14ac:dyDescent="0.3">
      <c r="A38" s="20"/>
      <c r="B38" s="20" t="s">
        <v>60</v>
      </c>
      <c r="C38" s="20" t="s">
        <v>52</v>
      </c>
      <c r="D38" s="76" t="s">
        <v>73</v>
      </c>
      <c r="E38" s="2" t="s">
        <v>375</v>
      </c>
      <c r="F38" s="2" t="s">
        <v>375</v>
      </c>
      <c r="G38" s="2" t="s">
        <v>375</v>
      </c>
    </row>
    <row r="39" spans="1:7" ht="16.5" thickBot="1" x14ac:dyDescent="0.3">
      <c r="A39" s="20"/>
      <c r="B39" s="20" t="s">
        <v>59</v>
      </c>
      <c r="C39" s="22" t="s">
        <v>59</v>
      </c>
      <c r="D39" s="77"/>
      <c r="E39" s="4" t="s">
        <v>407</v>
      </c>
      <c r="F39" s="4" t="s">
        <v>408</v>
      </c>
      <c r="G39" s="4" t="s">
        <v>409</v>
      </c>
    </row>
    <row r="40" spans="1:7" ht="15.75" x14ac:dyDescent="0.25">
      <c r="A40" s="59">
        <v>41</v>
      </c>
      <c r="B40" s="227" t="s">
        <v>119</v>
      </c>
      <c r="C40" s="59">
        <v>821005</v>
      </c>
      <c r="D40" s="9" t="s">
        <v>30</v>
      </c>
      <c r="E40" s="9">
        <v>6884</v>
      </c>
      <c r="F40" s="9">
        <v>6884</v>
      </c>
      <c r="G40" s="9">
        <v>6884</v>
      </c>
    </row>
    <row r="41" spans="1:7" ht="15.75" x14ac:dyDescent="0.25">
      <c r="A41" s="59">
        <v>46</v>
      </c>
      <c r="B41" s="227" t="s">
        <v>119</v>
      </c>
      <c r="C41" s="59">
        <v>821005</v>
      </c>
      <c r="D41" s="9" t="s">
        <v>56</v>
      </c>
      <c r="E41" s="9">
        <v>11046</v>
      </c>
      <c r="F41" s="9">
        <v>11046</v>
      </c>
      <c r="G41" s="9">
        <v>11046</v>
      </c>
    </row>
    <row r="42" spans="1:7" ht="15.75" x14ac:dyDescent="0.25">
      <c r="A42" s="278">
        <v>43</v>
      </c>
      <c r="B42" s="227" t="s">
        <v>119</v>
      </c>
      <c r="C42" s="278">
        <v>821005</v>
      </c>
      <c r="D42" s="9" t="s">
        <v>56</v>
      </c>
      <c r="E42" s="9"/>
      <c r="F42" s="9"/>
      <c r="G42" s="9"/>
    </row>
    <row r="43" spans="1:7" ht="15.75" x14ac:dyDescent="0.25">
      <c r="A43" s="278">
        <v>41</v>
      </c>
      <c r="B43" s="318" t="s">
        <v>260</v>
      </c>
      <c r="C43" s="278">
        <v>824</v>
      </c>
      <c r="D43" s="9" t="s">
        <v>412</v>
      </c>
      <c r="E43" s="9">
        <v>1662</v>
      </c>
      <c r="F43" s="9">
        <v>1662</v>
      </c>
      <c r="G43" s="9">
        <v>1662</v>
      </c>
    </row>
    <row r="44" spans="1:7" ht="15.75" x14ac:dyDescent="0.25">
      <c r="A44" s="278">
        <v>41</v>
      </c>
      <c r="B44" s="227" t="s">
        <v>119</v>
      </c>
      <c r="C44" s="278">
        <v>821005</v>
      </c>
      <c r="D44" s="9" t="s">
        <v>56</v>
      </c>
      <c r="E44" s="9">
        <v>11046</v>
      </c>
      <c r="F44" s="9">
        <v>11046</v>
      </c>
      <c r="G44" s="9">
        <v>11046</v>
      </c>
    </row>
    <row r="45" spans="1:7" ht="15.75" x14ac:dyDescent="0.25">
      <c r="A45" s="278">
        <v>41</v>
      </c>
      <c r="B45" s="318" t="s">
        <v>260</v>
      </c>
      <c r="C45" s="278">
        <v>821001</v>
      </c>
      <c r="D45" s="319" t="s">
        <v>261</v>
      </c>
      <c r="E45" s="319">
        <v>800</v>
      </c>
      <c r="F45" s="319">
        <v>1850</v>
      </c>
      <c r="G45" s="319">
        <v>2000</v>
      </c>
    </row>
    <row r="46" spans="1:7" ht="16.5" thickBot="1" x14ac:dyDescent="0.3">
      <c r="A46" s="61"/>
      <c r="B46" s="61"/>
      <c r="C46" s="61"/>
      <c r="D46" s="62" t="s">
        <v>74</v>
      </c>
      <c r="E46" s="62">
        <f>SUM(E40:E45)</f>
        <v>31438</v>
      </c>
      <c r="F46" s="62">
        <f>SUM(F40:F45)</f>
        <v>32488</v>
      </c>
      <c r="G46" s="62">
        <f>SUM(G40:G45)</f>
        <v>32638</v>
      </c>
    </row>
  </sheetData>
  <mergeCells count="2">
    <mergeCell ref="A1:G1"/>
    <mergeCell ref="A2:G2"/>
  </mergeCells>
  <phoneticPr fontId="22" type="noConversion"/>
  <pageMargins left="0.19685039370078741" right="0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5"/>
  <sheetViews>
    <sheetView workbookViewId="0">
      <selection sqref="A1:D34"/>
    </sheetView>
  </sheetViews>
  <sheetFormatPr defaultRowHeight="12.75" x14ac:dyDescent="0.2"/>
  <cols>
    <col min="1" max="1" width="43.5703125" customWidth="1"/>
    <col min="2" max="4" width="15.85546875" customWidth="1"/>
    <col min="5" max="5" width="16" customWidth="1"/>
    <col min="6" max="6" width="13.140625" customWidth="1"/>
    <col min="7" max="7" width="12" customWidth="1"/>
    <col min="8" max="8" width="12.85546875" customWidth="1"/>
  </cols>
  <sheetData>
    <row r="2" spans="1:29" ht="20.25" x14ac:dyDescent="0.3">
      <c r="A2" s="396" t="s">
        <v>429</v>
      </c>
      <c r="B2" s="396"/>
      <c r="C2" s="396"/>
      <c r="D2" s="396"/>
      <c r="E2" s="333"/>
      <c r="F2" s="333"/>
      <c r="G2" s="333"/>
      <c r="H2" s="333"/>
    </row>
    <row r="3" spans="1:29" ht="16.5" thickBot="1" x14ac:dyDescent="0.3">
      <c r="A3" s="400" t="s">
        <v>430</v>
      </c>
      <c r="B3" s="399"/>
      <c r="C3" s="399"/>
      <c r="D3" s="399"/>
    </row>
    <row r="4" spans="1:29" ht="15" x14ac:dyDescent="0.25">
      <c r="A4" s="2"/>
      <c r="B4" s="2" t="s">
        <v>375</v>
      </c>
      <c r="C4" s="2" t="s">
        <v>375</v>
      </c>
      <c r="D4" s="2" t="s">
        <v>375</v>
      </c>
    </row>
    <row r="5" spans="1:29" ht="15.75" thickBot="1" x14ac:dyDescent="0.3">
      <c r="A5" s="4"/>
      <c r="B5" s="4" t="s">
        <v>407</v>
      </c>
      <c r="C5" s="4" t="s">
        <v>408</v>
      </c>
      <c r="D5" s="4" t="s">
        <v>409</v>
      </c>
    </row>
    <row r="6" spans="1:29" ht="15" x14ac:dyDescent="0.25">
      <c r="A6" s="131" t="s">
        <v>19</v>
      </c>
      <c r="B6" s="11">
        <f>'bežné výdavky'!E328</f>
        <v>617219</v>
      </c>
      <c r="C6" s="11">
        <f>'bežné výdavky'!F328</f>
        <v>606452</v>
      </c>
      <c r="D6" s="11">
        <f>'bežné výdavky'!G328</f>
        <v>610252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" x14ac:dyDescent="0.25">
      <c r="A7" s="131" t="s">
        <v>81</v>
      </c>
      <c r="B7" s="11">
        <f>'bežné výdavky'!E329</f>
        <v>192038</v>
      </c>
      <c r="C7" s="11">
        <f>'bežné výdavky'!F329</f>
        <v>207310</v>
      </c>
      <c r="D7" s="11">
        <f>'bežné výdavky'!G329</f>
        <v>211380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4.25" x14ac:dyDescent="0.2">
      <c r="A8" s="132" t="s">
        <v>9</v>
      </c>
      <c r="B8" s="130">
        <f>SUM(B6:B7)</f>
        <v>809257</v>
      </c>
      <c r="C8" s="130">
        <f>SUM(C6:C7)</f>
        <v>813762</v>
      </c>
      <c r="D8" s="130">
        <f>SUM(D6:D7)</f>
        <v>821632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5" x14ac:dyDescent="0.25">
      <c r="A9" s="1"/>
      <c r="B9" s="379"/>
      <c r="C9" s="14"/>
      <c r="D9" s="14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14.25" x14ac:dyDescent="0.2">
      <c r="A10" s="132" t="s">
        <v>11</v>
      </c>
      <c r="B10" s="133">
        <f>Kap.výd!E35</f>
        <v>273177</v>
      </c>
      <c r="C10" s="133">
        <f>Kap.výd!F35</f>
        <v>0</v>
      </c>
      <c r="D10" s="133">
        <f>Kap.výd!G35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15" x14ac:dyDescent="0.25">
      <c r="A11" s="7"/>
      <c r="B11" s="380"/>
      <c r="C11" s="11"/>
      <c r="D11" s="1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5" x14ac:dyDescent="0.25">
      <c r="A12" s="9"/>
      <c r="B12" s="265"/>
      <c r="C12" s="11"/>
      <c r="D12" s="1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4.25" x14ac:dyDescent="0.2">
      <c r="A13" s="134" t="s">
        <v>38</v>
      </c>
      <c r="B13" s="130">
        <f>Kap.výd!E46</f>
        <v>31438</v>
      </c>
      <c r="C13" s="130">
        <f>Kap.výd!F46</f>
        <v>32488</v>
      </c>
      <c r="D13" s="130">
        <f>Kap.výd!G46</f>
        <v>32638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15" thickBot="1" x14ac:dyDescent="0.25">
      <c r="A14" s="10" t="s">
        <v>21</v>
      </c>
      <c r="B14" s="73">
        <f>B8+B10+B13</f>
        <v>1113872</v>
      </c>
      <c r="C14" s="73">
        <f>C8+C10+C13</f>
        <v>846250</v>
      </c>
      <c r="D14" s="73">
        <f>D8+D10+D13</f>
        <v>854270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14.25" x14ac:dyDescent="0.2">
      <c r="A15" s="66"/>
      <c r="B15" s="68"/>
      <c r="C15" s="67"/>
      <c r="D15" s="67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ht="15" thickBot="1" x14ac:dyDescent="0.25">
      <c r="A16" s="66"/>
      <c r="B16" s="68"/>
      <c r="C16" s="67"/>
      <c r="D16" s="67"/>
      <c r="E16" s="70"/>
      <c r="F16" s="69"/>
      <c r="G16" s="69"/>
      <c r="H16" s="6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15" x14ac:dyDescent="0.25">
      <c r="A17" s="3"/>
      <c r="B17" s="2" t="s">
        <v>375</v>
      </c>
      <c r="C17" s="2" t="s">
        <v>375</v>
      </c>
      <c r="D17" s="2" t="s">
        <v>375</v>
      </c>
      <c r="E17" s="70"/>
      <c r="F17" s="69"/>
      <c r="G17" s="69"/>
      <c r="H17" s="6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5.75" thickBot="1" x14ac:dyDescent="0.3">
      <c r="A18" s="4"/>
      <c r="B18" s="4" t="s">
        <v>407</v>
      </c>
      <c r="C18" s="4" t="s">
        <v>408</v>
      </c>
      <c r="D18" s="4" t="s">
        <v>409</v>
      </c>
      <c r="E18" s="70"/>
      <c r="F18" s="69"/>
      <c r="G18" s="69"/>
      <c r="H18" s="6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5" x14ac:dyDescent="0.25">
      <c r="A19" s="268" t="s">
        <v>67</v>
      </c>
      <c r="B19" s="8">
        <f>príjmy!E84</f>
        <v>830071</v>
      </c>
      <c r="C19" s="8">
        <f>príjmy!F84</f>
        <v>831804</v>
      </c>
      <c r="D19" s="8">
        <f>príjmy!G84</f>
        <v>839724</v>
      </c>
      <c r="E19" s="70"/>
      <c r="F19" s="69"/>
      <c r="G19" s="69"/>
      <c r="H19" s="6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ht="15" x14ac:dyDescent="0.25">
      <c r="A20" s="268" t="s">
        <v>215</v>
      </c>
      <c r="B20" s="12">
        <v>2043</v>
      </c>
      <c r="C20" s="12">
        <f>príjmy!F97</f>
        <v>2000</v>
      </c>
      <c r="D20" s="12">
        <f>príjmy!F97</f>
        <v>2000</v>
      </c>
      <c r="E20" s="70"/>
      <c r="F20" s="69"/>
      <c r="G20" s="69"/>
      <c r="H20" s="6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4.25" x14ac:dyDescent="0.2">
      <c r="A21" s="132" t="s">
        <v>8</v>
      </c>
      <c r="B21" s="266">
        <f>SUM(B19:B20)</f>
        <v>832114</v>
      </c>
      <c r="C21" s="266">
        <f>SUM(C19:C20)</f>
        <v>833804</v>
      </c>
      <c r="D21" s="266">
        <f>SUM(D19:D20)</f>
        <v>841724</v>
      </c>
      <c r="E21" s="70"/>
      <c r="F21" s="69"/>
      <c r="G21" s="69"/>
      <c r="H21" s="6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15" x14ac:dyDescent="0.25">
      <c r="A22" s="268"/>
      <c r="B22" s="265"/>
      <c r="C22" s="11"/>
      <c r="D22" s="11"/>
      <c r="E22" s="70"/>
      <c r="F22" s="69"/>
      <c r="G22" s="69"/>
      <c r="H22" s="6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14.25" x14ac:dyDescent="0.2">
      <c r="A23" s="269"/>
      <c r="B23" s="267"/>
      <c r="C23" s="12"/>
      <c r="D23" s="12"/>
      <c r="E23" s="70"/>
      <c r="F23" s="69"/>
      <c r="G23" s="69"/>
      <c r="H23" s="6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14.25" x14ac:dyDescent="0.2">
      <c r="A24" s="270" t="s">
        <v>10</v>
      </c>
      <c r="B24" s="130">
        <f>príjmy!E89</f>
        <v>0</v>
      </c>
      <c r="C24" s="130">
        <f>príjmy!E89</f>
        <v>0</v>
      </c>
      <c r="D24" s="130">
        <f>príjmy!F89</f>
        <v>0</v>
      </c>
      <c r="E24" s="70"/>
      <c r="F24" s="69"/>
      <c r="G24" s="69"/>
      <c r="H24" s="6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15" x14ac:dyDescent="0.25">
      <c r="A25" s="271"/>
      <c r="B25" s="265"/>
      <c r="C25" s="11"/>
      <c r="D25" s="11"/>
      <c r="E25" s="70"/>
      <c r="F25" s="69"/>
      <c r="G25" s="69"/>
      <c r="H25" s="6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 x14ac:dyDescent="0.25">
      <c r="A26" s="271"/>
      <c r="B26" s="265"/>
      <c r="C26" s="11"/>
      <c r="D26" s="11"/>
      <c r="E26" s="70"/>
      <c r="F26" s="69"/>
      <c r="G26" s="69"/>
      <c r="H26" s="6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4.25" x14ac:dyDescent="0.2">
      <c r="A27" s="272"/>
      <c r="B27" s="267"/>
      <c r="C27" s="12"/>
      <c r="D27" s="12"/>
      <c r="E27" s="70"/>
      <c r="F27" s="69"/>
      <c r="G27" s="69"/>
      <c r="H27" s="6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4.25" x14ac:dyDescent="0.2">
      <c r="A28" s="270" t="s">
        <v>57</v>
      </c>
      <c r="B28" s="130">
        <f>príjmy!E96</f>
        <v>285758</v>
      </c>
      <c r="C28" s="130">
        <f>príjmy!F96</f>
        <v>12446</v>
      </c>
      <c r="D28" s="130">
        <f>príjmy!G96</f>
        <v>12546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 thickBot="1" x14ac:dyDescent="0.25">
      <c r="A29" s="273" t="s">
        <v>58</v>
      </c>
      <c r="B29" s="274">
        <f>B28+B24+B21</f>
        <v>1117872</v>
      </c>
      <c r="C29" s="15">
        <f>C21+C24+C28</f>
        <v>846250</v>
      </c>
      <c r="D29" s="15">
        <f>D21+D24+D28</f>
        <v>854270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3.5" thickBo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4.25" x14ac:dyDescent="0.2">
      <c r="A32" s="5" t="s">
        <v>12</v>
      </c>
      <c r="B32" s="16">
        <f>B29</f>
        <v>1117872</v>
      </c>
      <c r="C32" s="16">
        <f>C29</f>
        <v>846250</v>
      </c>
      <c r="D32" s="16">
        <f>D29</f>
        <v>854270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 thickBot="1" x14ac:dyDescent="0.25">
      <c r="A33" s="6" t="s">
        <v>7</v>
      </c>
      <c r="B33" s="17">
        <f>B14</f>
        <v>1113872</v>
      </c>
      <c r="C33" s="17">
        <f>C14</f>
        <v>846250</v>
      </c>
      <c r="D33" s="17">
        <f>D14</f>
        <v>854270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x14ac:dyDescent="0.2">
      <c r="D34" s="335"/>
    </row>
    <row r="35" spans="1:29" x14ac:dyDescent="0.2">
      <c r="B35" s="335"/>
      <c r="C35" s="335">
        <f>C32-C33</f>
        <v>0</v>
      </c>
      <c r="D35" s="335">
        <f>D32-D33</f>
        <v>0</v>
      </c>
    </row>
  </sheetData>
  <mergeCells count="2">
    <mergeCell ref="A2:D2"/>
    <mergeCell ref="A3:D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I.strana</vt:lpstr>
      <vt:lpstr>príjmy</vt:lpstr>
      <vt:lpstr>bežné výdavky</vt:lpstr>
      <vt:lpstr>Kap.výd</vt:lpstr>
      <vt:lpstr>Rekapitulácia</vt:lpstr>
      <vt:lpstr>príjmy!Oblasť_tlače</vt:lpstr>
      <vt:lpstr>Rekapitulácia!Oblasť_tlače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Prednosta</cp:lastModifiedBy>
  <cp:lastPrinted>2018-02-06T09:05:44Z</cp:lastPrinted>
  <dcterms:created xsi:type="dcterms:W3CDTF">2007-11-27T07:38:22Z</dcterms:created>
  <dcterms:modified xsi:type="dcterms:W3CDTF">2018-02-06T09:11:15Z</dcterms:modified>
</cp:coreProperties>
</file>